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esamttotal" sheetId="2" r:id="rId1"/>
    <sheet name="Damen " sheetId="3" r:id="rId2"/>
    <sheet name="Herren" sheetId="4" r:id="rId3"/>
  </sheets>
  <calcPr calcId="152511"/>
</workbook>
</file>

<file path=xl/calcChain.xml><?xml version="1.0" encoding="utf-8"?>
<calcChain xmlns="http://schemas.openxmlformats.org/spreadsheetml/2006/main">
  <c r="J7" i="4" l="1"/>
  <c r="J8" i="4"/>
  <c r="J9" i="4"/>
  <c r="J10" i="4"/>
  <c r="J11" i="4"/>
  <c r="J12" i="4"/>
  <c r="E13" i="4"/>
  <c r="F13" i="4"/>
  <c r="C18" i="2" s="1"/>
  <c r="G13" i="4"/>
  <c r="H13" i="4"/>
  <c r="I13" i="4"/>
  <c r="J13" i="4"/>
  <c r="J14" i="4"/>
  <c r="J16" i="4"/>
  <c r="J17" i="4"/>
  <c r="E18" i="4"/>
  <c r="B18" i="2" s="1"/>
  <c r="G18" i="2" s="1"/>
  <c r="F18" i="4"/>
  <c r="G18" i="4"/>
  <c r="H18" i="4"/>
  <c r="I18" i="4"/>
  <c r="J19" i="4"/>
  <c r="J20" i="4"/>
  <c r="J21" i="4" s="1"/>
  <c r="E21" i="4"/>
  <c r="B19" i="2" s="1"/>
  <c r="F21" i="4"/>
  <c r="F22" i="4" s="1"/>
  <c r="G21" i="4"/>
  <c r="D19" i="2" s="1"/>
  <c r="G22" i="4"/>
  <c r="H21" i="4"/>
  <c r="H22" i="4" s="1"/>
  <c r="I21" i="4"/>
  <c r="I22" i="4"/>
  <c r="J18" i="4"/>
  <c r="E18" i="2"/>
  <c r="H17" i="3"/>
  <c r="H18" i="3"/>
  <c r="E9" i="2"/>
  <c r="E11" i="2" s="1"/>
  <c r="G17" i="3"/>
  <c r="G18" i="3" s="1"/>
  <c r="D9" i="2" s="1"/>
  <c r="F17" i="3"/>
  <c r="F18" i="3"/>
  <c r="C9" i="2"/>
  <c r="C17" i="2" s="1"/>
  <c r="E17" i="3"/>
  <c r="E18" i="3" s="1"/>
  <c r="B9" i="2" s="1"/>
  <c r="I16" i="3"/>
  <c r="I15" i="3"/>
  <c r="I14" i="3"/>
  <c r="I13" i="3"/>
  <c r="I12" i="3"/>
  <c r="I11" i="3"/>
  <c r="I17" i="3" s="1"/>
  <c r="H10" i="3"/>
  <c r="G10" i="3"/>
  <c r="F10" i="3"/>
  <c r="E10" i="3"/>
  <c r="I9" i="3"/>
  <c r="I8" i="3"/>
  <c r="I10" i="3" s="1"/>
  <c r="F19" i="2"/>
  <c r="C19" i="2"/>
  <c r="D18" i="2"/>
  <c r="F11" i="2"/>
  <c r="G10" i="2"/>
  <c r="F18" i="2"/>
  <c r="F20" i="2" s="1"/>
  <c r="C11" i="2"/>
  <c r="E17" i="2"/>
  <c r="B11" i="2" l="1"/>
  <c r="G11" i="2" s="1"/>
  <c r="B17" i="2"/>
  <c r="G9" i="2"/>
  <c r="C20" i="2"/>
  <c r="J22" i="4"/>
  <c r="G19" i="2"/>
  <c r="D11" i="2"/>
  <c r="D17" i="2"/>
  <c r="D20" i="2" s="1"/>
  <c r="I18" i="3"/>
  <c r="E19" i="2"/>
  <c r="E20" i="2" s="1"/>
  <c r="E22" i="4"/>
  <c r="B20" i="2" l="1"/>
  <c r="G20" i="2" s="1"/>
  <c r="G17" i="2"/>
</calcChain>
</file>

<file path=xl/sharedStrings.xml><?xml version="1.0" encoding="utf-8"?>
<sst xmlns="http://schemas.openxmlformats.org/spreadsheetml/2006/main" count="113" uniqueCount="45">
  <si>
    <t>Gesamttotal</t>
  </si>
  <si>
    <t>Artikel</t>
  </si>
  <si>
    <t>S</t>
  </si>
  <si>
    <t>M</t>
  </si>
  <si>
    <t>L</t>
  </si>
  <si>
    <t>XL</t>
  </si>
  <si>
    <t>XXL</t>
  </si>
  <si>
    <t>Total</t>
  </si>
  <si>
    <t>Damen/Women</t>
  </si>
  <si>
    <t>Herren/Men</t>
  </si>
  <si>
    <t>DETAILS</t>
  </si>
  <si>
    <t>Artikel/Article</t>
  </si>
  <si>
    <t>Damen Jacken/Women Jacket</t>
  </si>
  <si>
    <t>Herren Westen/Mens Vest</t>
  </si>
  <si>
    <t>Herren Jacken/Mens Jacket</t>
  </si>
  <si>
    <t xml:space="preserve">Damen /Women </t>
  </si>
  <si>
    <t>Farbe</t>
  </si>
  <si>
    <t>Bild</t>
  </si>
  <si>
    <t>Geschlecht</t>
  </si>
  <si>
    <t>UVP</t>
  </si>
  <si>
    <t>LANS</t>
  </si>
  <si>
    <t>SAX</t>
  </si>
  <si>
    <t>WOMEN</t>
  </si>
  <si>
    <t xml:space="preserve">RED </t>
  </si>
  <si>
    <t>subtotal</t>
  </si>
  <si>
    <t xml:space="preserve">LEYLA </t>
  </si>
  <si>
    <t xml:space="preserve">BLACK </t>
  </si>
  <si>
    <t>WOMAN</t>
  </si>
  <si>
    <t>DARK BLUE</t>
  </si>
  <si>
    <t>YELLOW</t>
  </si>
  <si>
    <t>BEIGE</t>
  </si>
  <si>
    <t>TOTAL Women</t>
  </si>
  <si>
    <t xml:space="preserve">GUI </t>
  </si>
  <si>
    <t>MEN</t>
  </si>
  <si>
    <t>HAKI</t>
  </si>
  <si>
    <t>GRAY</t>
  </si>
  <si>
    <t>BLACK</t>
  </si>
  <si>
    <t>ACHILLE</t>
  </si>
  <si>
    <t>Black</t>
  </si>
  <si>
    <t xml:space="preserve">DANIEL </t>
  </si>
  <si>
    <t>ORANGE</t>
  </si>
  <si>
    <t>TOTAL Men</t>
  </si>
  <si>
    <t>WHS</t>
  </si>
  <si>
    <t>RRP</t>
  </si>
  <si>
    <t xml:space="preserve">Leyla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</si>
</sst>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20" x14ac:knownFonts="1">
    <font>
      <sz val="11"/>
      <color indexed="8"/>
      <name val="Calibri"/>
    </font>
    <font>
      <sz val="16"/>
      <color indexed="14"/>
      <name val="Arial"/>
    </font>
    <font>
      <sz val="11"/>
      <color indexed="8"/>
      <name val="Arial"/>
    </font>
    <font>
      <sz val="14"/>
      <color indexed="8"/>
      <name val="Arial"/>
    </font>
    <font>
      <b/>
      <i/>
      <u/>
      <sz val="14"/>
      <color indexed="11"/>
      <name val="Arial"/>
    </font>
    <font>
      <b/>
      <sz val="14"/>
      <color indexed="8"/>
      <name val="Arial"/>
    </font>
    <font>
      <b/>
      <sz val="14"/>
      <color indexed="15"/>
      <name val="Arial"/>
    </font>
    <font>
      <b/>
      <sz val="14"/>
      <color indexed="11"/>
      <name val="Arial"/>
    </font>
    <font>
      <b/>
      <i/>
      <u/>
      <sz val="11"/>
      <color indexed="11"/>
      <name val="Arial"/>
    </font>
    <font>
      <i/>
      <u/>
      <sz val="11"/>
      <color indexed="11"/>
      <name val="Arial"/>
    </font>
    <font>
      <b/>
      <sz val="11"/>
      <color indexed="8"/>
      <name val="Arial"/>
    </font>
    <font>
      <b/>
      <sz val="11"/>
      <color indexed="14"/>
      <name val="Arial"/>
    </font>
    <font>
      <b/>
      <sz val="11"/>
      <color indexed="11"/>
      <name val="Arial"/>
    </font>
    <font>
      <b/>
      <sz val="12"/>
      <color indexed="12"/>
      <name val="Arial"/>
    </font>
    <font>
      <sz val="12"/>
      <color indexed="12"/>
      <name val="Arial"/>
    </font>
    <font>
      <b/>
      <sz val="12"/>
      <color indexed="11"/>
      <name val="Arial"/>
    </font>
    <font>
      <sz val="11"/>
      <color indexed="14"/>
      <name val="Arial"/>
    </font>
    <font>
      <sz val="11"/>
      <color indexed="11"/>
      <name val="Arial"/>
    </font>
    <font>
      <b/>
      <sz val="12"/>
      <color indexed="14"/>
      <name val="Arial"/>
    </font>
    <font>
      <b/>
      <sz val="11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indexed="12"/>
      </patternFill>
    </fill>
    <fill>
      <patternFill patternType="solid">
        <fgColor indexed="16"/>
      </patternFill>
    </fill>
    <fill>
      <patternFill patternType="solid">
        <fgColor indexed="8"/>
      </patternFill>
    </fill>
    <fill>
      <patternFill patternType="solid">
        <fgColor indexed="12"/>
        <bgColor indexed="64"/>
      </patternFill>
    </fill>
  </fills>
  <borders count="27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48">
    <xf numFmtId="0" fontId="0" fillId="0" borderId="0" xfId="0" applyFont="1" applyAlignment="1"/>
    <xf numFmtId="0" fontId="0" fillId="0" borderId="0" xfId="0" applyNumberFormat="1" applyFont="1" applyAlignment="1"/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/>
    <xf numFmtId="49" fontId="5" fillId="3" borderId="8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0" fillId="3" borderId="13" xfId="0" applyFont="1" applyFill="1" applyBorder="1" applyAlignment="1"/>
    <xf numFmtId="49" fontId="6" fillId="3" borderId="14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>
      <alignment horizontal="center" vertical="center"/>
    </xf>
    <xf numFmtId="0" fontId="7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/>
    </xf>
    <xf numFmtId="0" fontId="5" fillId="3" borderId="16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horizontal="center" vertical="center"/>
    </xf>
    <xf numFmtId="0" fontId="6" fillId="3" borderId="20" xfId="0" applyNumberFormat="1" applyFont="1" applyFill="1" applyBorder="1" applyAlignment="1">
      <alignment horizontal="center" vertical="center"/>
    </xf>
    <xf numFmtId="0" fontId="6" fillId="3" borderId="21" xfId="0" applyNumberFormat="1" applyFont="1" applyFill="1" applyBorder="1" applyAlignment="1">
      <alignment horizontal="center" vertical="center"/>
    </xf>
    <xf numFmtId="0" fontId="6" fillId="3" borderId="19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0" fillId="3" borderId="2" xfId="0" applyFont="1" applyFill="1" applyBorder="1" applyAlignment="1"/>
    <xf numFmtId="49" fontId="0" fillId="3" borderId="2" xfId="0" applyNumberFormat="1" applyFont="1" applyFill="1" applyBorder="1" applyAlignment="1"/>
    <xf numFmtId="49" fontId="10" fillId="3" borderId="20" xfId="0" applyNumberFormat="1" applyFont="1" applyFill="1" applyBorder="1" applyAlignment="1">
      <alignment horizontal="center" vertical="center"/>
    </xf>
    <xf numFmtId="49" fontId="10" fillId="3" borderId="20" xfId="0" applyNumberFormat="1" applyFont="1" applyFill="1" applyBorder="1" applyAlignment="1">
      <alignment horizontal="center" vertical="center" wrapText="1"/>
    </xf>
    <xf numFmtId="49" fontId="10" fillId="3" borderId="21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49" fontId="11" fillId="4" borderId="19" xfId="0" applyNumberFormat="1" applyFont="1" applyFill="1" applyBorder="1" applyAlignment="1">
      <alignment horizontal="center" vertical="center" wrapText="1"/>
    </xf>
    <xf numFmtId="49" fontId="12" fillId="4" borderId="19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1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164" fontId="12" fillId="4" borderId="6" xfId="0" applyNumberFormat="1" applyFont="1" applyFill="1" applyBorder="1" applyAlignment="1">
      <alignment horizontal="center" vertical="center"/>
    </xf>
    <xf numFmtId="164" fontId="12" fillId="4" borderId="3" xfId="0" applyNumberFormat="1" applyFont="1" applyFill="1" applyBorder="1" applyAlignment="1">
      <alignment horizontal="center" vertical="center"/>
    </xf>
    <xf numFmtId="164" fontId="12" fillId="4" borderId="4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0" fontId="10" fillId="3" borderId="15" xfId="0" applyNumberFormat="1" applyFont="1" applyFill="1" applyBorder="1" applyAlignment="1">
      <alignment horizontal="center" vertical="center"/>
    </xf>
    <xf numFmtId="0" fontId="10" fillId="3" borderId="16" xfId="0" applyNumberFormat="1" applyFont="1" applyFill="1" applyBorder="1" applyAlignment="1">
      <alignment horizontal="center" vertical="center"/>
    </xf>
    <xf numFmtId="0" fontId="10" fillId="3" borderId="17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2" fillId="4" borderId="17" xfId="0" applyNumberFormat="1" applyFont="1" applyFill="1" applyBorder="1" applyAlignment="1">
      <alignment horizontal="center" vertical="center"/>
    </xf>
    <xf numFmtId="164" fontId="12" fillId="4" borderId="12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49" fontId="13" fillId="5" borderId="14" xfId="0" applyNumberFormat="1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3" fillId="5" borderId="20" xfId="0" applyNumberFormat="1" applyFont="1" applyFill="1" applyBorder="1" applyAlignment="1">
      <alignment horizontal="center" vertical="center"/>
    </xf>
    <xf numFmtId="0" fontId="13" fillId="5" borderId="21" xfId="0" applyNumberFormat="1" applyFont="1" applyFill="1" applyBorder="1" applyAlignment="1">
      <alignment horizontal="center" vertical="center"/>
    </xf>
    <xf numFmtId="0" fontId="13" fillId="5" borderId="19" xfId="0" applyNumberFormat="1" applyFont="1" applyFill="1" applyBorder="1" applyAlignment="1">
      <alignment horizontal="center" vertical="center"/>
    </xf>
    <xf numFmtId="164" fontId="13" fillId="5" borderId="19" xfId="0" applyNumberFormat="1" applyFont="1" applyFill="1" applyBorder="1" applyAlignment="1">
      <alignment horizontal="center" vertical="center"/>
    </xf>
    <xf numFmtId="164" fontId="13" fillId="5" borderId="14" xfId="0" applyNumberFormat="1" applyFont="1" applyFill="1" applyBorder="1" applyAlignment="1">
      <alignment horizontal="center" vertical="center"/>
    </xf>
    <xf numFmtId="164" fontId="13" fillId="5" borderId="20" xfId="0" applyNumberFormat="1" applyFont="1" applyFill="1" applyBorder="1" applyAlignment="1">
      <alignment horizontal="center" vertical="center"/>
    </xf>
    <xf numFmtId="164" fontId="13" fillId="5" borderId="2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0" fontId="10" fillId="3" borderId="11" xfId="0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8" xfId="0" applyNumberFormat="1" applyFont="1" applyFill="1" applyBorder="1" applyAlignment="1">
      <alignment horizontal="center" vertical="center"/>
    </xf>
    <xf numFmtId="164" fontId="12" fillId="4" borderId="9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4" fontId="14" fillId="5" borderId="21" xfId="0" applyNumberFormat="1" applyFont="1" applyFill="1" applyBorder="1" applyAlignment="1">
      <alignment horizontal="center" vertical="center"/>
    </xf>
    <xf numFmtId="0" fontId="15" fillId="3" borderId="20" xfId="0" applyNumberFormat="1" applyFont="1" applyFill="1" applyBorder="1" applyAlignment="1">
      <alignment horizontal="center" vertical="center"/>
    </xf>
    <xf numFmtId="0" fontId="15" fillId="3" borderId="21" xfId="0" applyNumberFormat="1" applyFont="1" applyFill="1" applyBorder="1" applyAlignment="1">
      <alignment horizontal="center" vertical="center"/>
    </xf>
    <xf numFmtId="0" fontId="15" fillId="3" borderId="19" xfId="0" applyNumberFormat="1" applyFont="1" applyFill="1" applyBorder="1" applyAlignment="1">
      <alignment horizontal="center" vertical="center"/>
    </xf>
    <xf numFmtId="164" fontId="15" fillId="4" borderId="14" xfId="0" applyNumberFormat="1" applyFont="1" applyFill="1" applyBorder="1" applyAlignment="1">
      <alignment horizontal="center" vertical="center"/>
    </xf>
    <xf numFmtId="164" fontId="15" fillId="4" borderId="20" xfId="0" applyNumberFormat="1" applyFont="1" applyFill="1" applyBorder="1" applyAlignment="1">
      <alignment horizontal="center" vertical="center"/>
    </xf>
    <xf numFmtId="164" fontId="15" fillId="4" borderId="2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0" fontId="0" fillId="3" borderId="22" xfId="0" applyFont="1" applyFill="1" applyBorder="1" applyAlignment="1"/>
    <xf numFmtId="164" fontId="0" fillId="3" borderId="22" xfId="0" applyNumberFormat="1" applyFont="1" applyFill="1" applyBorder="1" applyAlignment="1"/>
    <xf numFmtId="49" fontId="8" fillId="3" borderId="23" xfId="0" applyNumberFormat="1" applyFont="1" applyFill="1" applyBorder="1" applyAlignment="1"/>
    <xf numFmtId="0" fontId="0" fillId="3" borderId="23" xfId="0" applyFont="1" applyFill="1" applyBorder="1" applyAlignment="1"/>
    <xf numFmtId="49" fontId="16" fillId="3" borderId="23" xfId="0" applyNumberFormat="1" applyFont="1" applyFill="1" applyBorder="1" applyAlignment="1"/>
    <xf numFmtId="49" fontId="17" fillId="3" borderId="23" xfId="0" applyNumberFormat="1" applyFont="1" applyFill="1" applyBorder="1" applyAlignment="1"/>
    <xf numFmtId="49" fontId="0" fillId="3" borderId="23" xfId="0" applyNumberFormat="1" applyFont="1" applyFill="1" applyBorder="1" applyAlignment="1"/>
    <xf numFmtId="49" fontId="10" fillId="3" borderId="9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164" fontId="13" fillId="5" borderId="9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horizontal="center" vertical="center"/>
    </xf>
    <xf numFmtId="49" fontId="13" fillId="5" borderId="15" xfId="0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13" fillId="5" borderId="15" xfId="0" applyNumberFormat="1" applyFont="1" applyFill="1" applyBorder="1" applyAlignment="1">
      <alignment horizontal="center" vertical="center"/>
    </xf>
    <xf numFmtId="164" fontId="13" fillId="5" borderId="15" xfId="0" applyNumberFormat="1" applyFont="1" applyFill="1" applyBorder="1" applyAlignment="1">
      <alignment horizontal="center" vertical="center"/>
    </xf>
    <xf numFmtId="164" fontId="18" fillId="4" borderId="20" xfId="0" applyNumberFormat="1" applyFont="1" applyFill="1" applyBorder="1" applyAlignment="1">
      <alignment horizontal="center" vertical="center"/>
    </xf>
    <xf numFmtId="0" fontId="0" fillId="3" borderId="18" xfId="0" applyFont="1" applyFill="1" applyBorder="1" applyAlignment="1"/>
    <xf numFmtId="49" fontId="10" fillId="3" borderId="14" xfId="0" quotePrefix="1" applyNumberFormat="1" applyFont="1" applyFill="1" applyBorder="1" applyAlignment="1">
      <alignment horizontal="center" vertical="center"/>
    </xf>
    <xf numFmtId="49" fontId="5" fillId="6" borderId="22" xfId="0" applyNumberFormat="1" applyFont="1" applyFill="1" applyBorder="1" applyAlignment="1">
      <alignment horizontal="center"/>
    </xf>
    <xf numFmtId="49" fontId="19" fillId="6" borderId="3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horizontal="left" vertical="center"/>
    </xf>
    <xf numFmtId="0" fontId="0" fillId="3" borderId="20" xfId="0" applyFont="1" applyFill="1" applyBorder="1" applyAlignment="1"/>
    <xf numFmtId="0" fontId="12" fillId="3" borderId="4" xfId="0" applyFont="1" applyFill="1" applyBorder="1" applyAlignment="1">
      <alignment horizontal="left" vertical="center"/>
    </xf>
    <xf numFmtId="0" fontId="0" fillId="3" borderId="4" xfId="0" applyFont="1" applyFill="1" applyBorder="1" applyAlignment="1"/>
    <xf numFmtId="49" fontId="15" fillId="3" borderId="24" xfId="0" applyNumberFormat="1" applyFont="1" applyFill="1" applyBorder="1" applyAlignment="1">
      <alignment horizontal="left" vertical="center"/>
    </xf>
    <xf numFmtId="49" fontId="15" fillId="3" borderId="25" xfId="0" applyNumberFormat="1" applyFont="1" applyFill="1" applyBorder="1" applyAlignment="1">
      <alignment horizontal="left" vertical="center"/>
    </xf>
    <xf numFmtId="49" fontId="15" fillId="3" borderId="2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FF0000"/>
      <rgbColor rgb="000000F5"/>
      <rgbColor rgb="00FF99FF"/>
      <rgbColor rgb="00ED7D31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jpeg"/><Relationship Id="rId18" Type="http://schemas.openxmlformats.org/officeDocument/2006/relationships/image" Target="../media/image25.jpeg"/><Relationship Id="rId26" Type="http://schemas.openxmlformats.org/officeDocument/2006/relationships/image" Target="../media/image33.png"/><Relationship Id="rId3" Type="http://schemas.openxmlformats.org/officeDocument/2006/relationships/image" Target="../media/image10.png"/><Relationship Id="rId21" Type="http://schemas.openxmlformats.org/officeDocument/2006/relationships/image" Target="../media/image28.jpeg"/><Relationship Id="rId7" Type="http://schemas.openxmlformats.org/officeDocument/2006/relationships/image" Target="../media/image14.png"/><Relationship Id="rId12" Type="http://schemas.openxmlformats.org/officeDocument/2006/relationships/image" Target="../media/image19.jpeg"/><Relationship Id="rId17" Type="http://schemas.openxmlformats.org/officeDocument/2006/relationships/image" Target="../media/image24.jpeg"/><Relationship Id="rId25" Type="http://schemas.openxmlformats.org/officeDocument/2006/relationships/image" Target="../media/image32.jpeg"/><Relationship Id="rId2" Type="http://schemas.openxmlformats.org/officeDocument/2006/relationships/image" Target="../media/image9.png"/><Relationship Id="rId16" Type="http://schemas.openxmlformats.org/officeDocument/2006/relationships/image" Target="../media/image23.jpeg"/><Relationship Id="rId20" Type="http://schemas.openxmlformats.org/officeDocument/2006/relationships/image" Target="../media/image27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1.jpeg"/><Relationship Id="rId5" Type="http://schemas.openxmlformats.org/officeDocument/2006/relationships/image" Target="../media/image12.png"/><Relationship Id="rId15" Type="http://schemas.openxmlformats.org/officeDocument/2006/relationships/image" Target="../media/image22.jpeg"/><Relationship Id="rId23" Type="http://schemas.openxmlformats.org/officeDocument/2006/relationships/image" Target="../media/image30.png"/><Relationship Id="rId10" Type="http://schemas.openxmlformats.org/officeDocument/2006/relationships/image" Target="../media/image17.jpeg"/><Relationship Id="rId19" Type="http://schemas.openxmlformats.org/officeDocument/2006/relationships/image" Target="../media/image26.jpeg"/><Relationship Id="rId4" Type="http://schemas.openxmlformats.org/officeDocument/2006/relationships/image" Target="../media/image11.png"/><Relationship Id="rId9" Type="http://schemas.openxmlformats.org/officeDocument/2006/relationships/image" Target="../media/image16.jpeg"/><Relationship Id="rId14" Type="http://schemas.openxmlformats.org/officeDocument/2006/relationships/image" Target="../media/image21.png"/><Relationship Id="rId22" Type="http://schemas.openxmlformats.org/officeDocument/2006/relationships/image" Target="../media/image29.jpeg"/><Relationship Id="rId27" Type="http://schemas.openxmlformats.org/officeDocument/2006/relationships/image" Target="../media/image3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13" Type="http://schemas.openxmlformats.org/officeDocument/2006/relationships/image" Target="../media/image47.jpeg"/><Relationship Id="rId3" Type="http://schemas.openxmlformats.org/officeDocument/2006/relationships/image" Target="../media/image37.jpeg"/><Relationship Id="rId7" Type="http://schemas.openxmlformats.org/officeDocument/2006/relationships/image" Target="../media/image41.jpeg"/><Relationship Id="rId12" Type="http://schemas.openxmlformats.org/officeDocument/2006/relationships/image" Target="../media/image46.jpe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40.jpeg"/><Relationship Id="rId11" Type="http://schemas.openxmlformats.org/officeDocument/2006/relationships/image" Target="../media/image45.png"/><Relationship Id="rId5" Type="http://schemas.openxmlformats.org/officeDocument/2006/relationships/image" Target="../media/image39.jpeg"/><Relationship Id="rId15" Type="http://schemas.openxmlformats.org/officeDocument/2006/relationships/image" Target="../media/image49.jpeg"/><Relationship Id="rId10" Type="http://schemas.openxmlformats.org/officeDocument/2006/relationships/image" Target="../media/image44.png"/><Relationship Id="rId4" Type="http://schemas.openxmlformats.org/officeDocument/2006/relationships/image" Target="../media/image38.jpeg"/><Relationship Id="rId9" Type="http://schemas.openxmlformats.org/officeDocument/2006/relationships/image" Target="../media/image43.jpeg"/><Relationship Id="rId14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19050</xdr:rowOff>
    </xdr:from>
    <xdr:to>
      <xdr:col>0</xdr:col>
      <xdr:colOff>1476375</xdr:colOff>
      <xdr:row>5</xdr:row>
      <xdr:rowOff>85725</xdr:rowOff>
    </xdr:to>
    <xdr:pic>
      <xdr:nvPicPr>
        <xdr:cNvPr id="2049" name="Grafik 22" descr="Grafik 2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9050"/>
          <a:ext cx="1019175" cy="1047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7</xdr:col>
      <xdr:colOff>28575</xdr:colOff>
      <xdr:row>4</xdr:row>
      <xdr:rowOff>0</xdr:rowOff>
    </xdr:from>
    <xdr:to>
      <xdr:col>9</xdr:col>
      <xdr:colOff>371475</xdr:colOff>
      <xdr:row>11</xdr:row>
      <xdr:rowOff>28575</xdr:rowOff>
    </xdr:to>
    <xdr:pic>
      <xdr:nvPicPr>
        <xdr:cNvPr id="2050" name="Grafik 1" descr="Grafik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2425" y="800100"/>
          <a:ext cx="1866900" cy="27622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9</xdr:col>
      <xdr:colOff>600075</xdr:colOff>
      <xdr:row>3</xdr:row>
      <xdr:rowOff>161925</xdr:rowOff>
    </xdr:from>
    <xdr:to>
      <xdr:col>11</xdr:col>
      <xdr:colOff>723900</xdr:colOff>
      <xdr:row>11</xdr:row>
      <xdr:rowOff>38100</xdr:rowOff>
    </xdr:to>
    <xdr:pic>
      <xdr:nvPicPr>
        <xdr:cNvPr id="2051" name="Grafik 2" descr="Grafik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67925" y="781050"/>
          <a:ext cx="1647825" cy="27908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7</xdr:col>
      <xdr:colOff>38100</xdr:colOff>
      <xdr:row>12</xdr:row>
      <xdr:rowOff>219075</xdr:rowOff>
    </xdr:from>
    <xdr:to>
      <xdr:col>10</xdr:col>
      <xdr:colOff>76200</xdr:colOff>
      <xdr:row>16</xdr:row>
      <xdr:rowOff>504825</xdr:rowOff>
    </xdr:to>
    <xdr:pic>
      <xdr:nvPicPr>
        <xdr:cNvPr id="2052" name="Grafik 3" descr="Grafik 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81950" y="3981450"/>
          <a:ext cx="2324100" cy="12192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7</xdr:col>
      <xdr:colOff>133350</xdr:colOff>
      <xdr:row>16</xdr:row>
      <xdr:rowOff>609600</xdr:rowOff>
    </xdr:from>
    <xdr:to>
      <xdr:col>9</xdr:col>
      <xdr:colOff>628650</xdr:colOff>
      <xdr:row>19</xdr:row>
      <xdr:rowOff>152400</xdr:rowOff>
    </xdr:to>
    <xdr:pic>
      <xdr:nvPicPr>
        <xdr:cNvPr id="2053" name="Grafik 4" descr="Grafik 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077200" y="5305425"/>
          <a:ext cx="2019300" cy="20002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10</xdr:col>
      <xdr:colOff>276225</xdr:colOff>
      <xdr:row>12</xdr:row>
      <xdr:rowOff>57150</xdr:rowOff>
    </xdr:from>
    <xdr:to>
      <xdr:col>12</xdr:col>
      <xdr:colOff>533400</xdr:colOff>
      <xdr:row>17</xdr:row>
      <xdr:rowOff>104775</xdr:rowOff>
    </xdr:to>
    <xdr:pic>
      <xdr:nvPicPr>
        <xdr:cNvPr id="2054" name="Grafik 5" descr="Grafik 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506075" y="3819525"/>
          <a:ext cx="1781175" cy="18002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10</xdr:col>
      <xdr:colOff>276225</xdr:colOff>
      <xdr:row>17</xdr:row>
      <xdr:rowOff>142875</xdr:rowOff>
    </xdr:from>
    <xdr:to>
      <xdr:col>12</xdr:col>
      <xdr:colOff>523875</xdr:colOff>
      <xdr:row>19</xdr:row>
      <xdr:rowOff>190500</xdr:rowOff>
    </xdr:to>
    <xdr:pic>
      <xdr:nvPicPr>
        <xdr:cNvPr id="2055" name="Grafik 6" descr="Grafik 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506075" y="5657850"/>
          <a:ext cx="1771650" cy="1685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38100</xdr:rowOff>
    </xdr:from>
    <xdr:to>
      <xdr:col>1</xdr:col>
      <xdr:colOff>114300</xdr:colOff>
      <xdr:row>4</xdr:row>
      <xdr:rowOff>66675</xdr:rowOff>
    </xdr:to>
    <xdr:pic>
      <xdr:nvPicPr>
        <xdr:cNvPr id="3073" name="Grafik 23" descr="Grafik 2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38100"/>
          <a:ext cx="723900" cy="7524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1143000</xdr:colOff>
      <xdr:row>7</xdr:row>
      <xdr:rowOff>247650</xdr:rowOff>
    </xdr:from>
    <xdr:to>
      <xdr:col>2</xdr:col>
      <xdr:colOff>3190875</xdr:colOff>
      <xdr:row>7</xdr:row>
      <xdr:rowOff>1838325</xdr:rowOff>
    </xdr:to>
    <xdr:pic>
      <xdr:nvPicPr>
        <xdr:cNvPr id="3074" name="Grafik 26" descr="Grafik 2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66975" y="1924050"/>
          <a:ext cx="2047875" cy="15906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38100</xdr:colOff>
      <xdr:row>7</xdr:row>
      <xdr:rowOff>438150</xdr:rowOff>
    </xdr:from>
    <xdr:to>
      <xdr:col>2</xdr:col>
      <xdr:colOff>1019175</xdr:colOff>
      <xdr:row>7</xdr:row>
      <xdr:rowOff>1743075</xdr:rowOff>
    </xdr:to>
    <xdr:pic>
      <xdr:nvPicPr>
        <xdr:cNvPr id="3075" name="Grafik 28" descr="Grafik 2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62075" y="2114550"/>
          <a:ext cx="981075" cy="1304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3438525</xdr:colOff>
      <xdr:row>7</xdr:row>
      <xdr:rowOff>38100</xdr:rowOff>
    </xdr:from>
    <xdr:to>
      <xdr:col>2</xdr:col>
      <xdr:colOff>4505325</xdr:colOff>
      <xdr:row>7</xdr:row>
      <xdr:rowOff>1104900</xdr:rowOff>
    </xdr:to>
    <xdr:pic>
      <xdr:nvPicPr>
        <xdr:cNvPr id="3076" name="Grafik 29" descr="Grafik 2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0" y="1714500"/>
          <a:ext cx="1066800" cy="10668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3381375</xdr:colOff>
      <xdr:row>7</xdr:row>
      <xdr:rowOff>1114425</xdr:rowOff>
    </xdr:from>
    <xdr:to>
      <xdr:col>2</xdr:col>
      <xdr:colOff>4610100</xdr:colOff>
      <xdr:row>7</xdr:row>
      <xdr:rowOff>2114550</xdr:rowOff>
    </xdr:to>
    <xdr:pic>
      <xdr:nvPicPr>
        <xdr:cNvPr id="3077" name="Grafik 30" descr="Grafik 3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05350" y="2790825"/>
          <a:ext cx="1228725" cy="10001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47625</xdr:colOff>
      <xdr:row>8</xdr:row>
      <xdr:rowOff>295275</xdr:rowOff>
    </xdr:from>
    <xdr:to>
      <xdr:col>2</xdr:col>
      <xdr:colOff>1133475</xdr:colOff>
      <xdr:row>8</xdr:row>
      <xdr:rowOff>1762125</xdr:rowOff>
    </xdr:to>
    <xdr:pic>
      <xdr:nvPicPr>
        <xdr:cNvPr id="3078" name="Grafik 31" descr="Grafik 3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71600" y="4124325"/>
          <a:ext cx="1085850" cy="1466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1257300</xdr:colOff>
      <xdr:row>8</xdr:row>
      <xdr:rowOff>123825</xdr:rowOff>
    </xdr:from>
    <xdr:to>
      <xdr:col>2</xdr:col>
      <xdr:colOff>3038475</xdr:colOff>
      <xdr:row>8</xdr:row>
      <xdr:rowOff>1990725</xdr:rowOff>
    </xdr:to>
    <xdr:pic>
      <xdr:nvPicPr>
        <xdr:cNvPr id="3079" name="Grafik 32" descr="Grafik 3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81275" y="3952875"/>
          <a:ext cx="1781175" cy="18669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3429000</xdr:colOff>
      <xdr:row>8</xdr:row>
      <xdr:rowOff>85725</xdr:rowOff>
    </xdr:from>
    <xdr:to>
      <xdr:col>2</xdr:col>
      <xdr:colOff>4581525</xdr:colOff>
      <xdr:row>8</xdr:row>
      <xdr:rowOff>1457325</xdr:rowOff>
    </xdr:to>
    <xdr:pic>
      <xdr:nvPicPr>
        <xdr:cNvPr id="3080" name="Grafik 33" descr="Grafik 3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52975" y="3914775"/>
          <a:ext cx="1152525" cy="13716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3324225</xdr:colOff>
      <xdr:row>8</xdr:row>
      <xdr:rowOff>1524000</xdr:rowOff>
    </xdr:from>
    <xdr:to>
      <xdr:col>2</xdr:col>
      <xdr:colOff>4733925</xdr:colOff>
      <xdr:row>8</xdr:row>
      <xdr:rowOff>2019300</xdr:rowOff>
    </xdr:to>
    <xdr:pic>
      <xdr:nvPicPr>
        <xdr:cNvPr id="3081" name="Grafik 34" descr="Grafik 3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648200" y="5353050"/>
          <a:ext cx="1409700" cy="4953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114300</xdr:colOff>
      <xdr:row>12</xdr:row>
      <xdr:rowOff>295275</xdr:rowOff>
    </xdr:from>
    <xdr:to>
      <xdr:col>2</xdr:col>
      <xdr:colOff>1333500</xdr:colOff>
      <xdr:row>12</xdr:row>
      <xdr:rowOff>1905000</xdr:rowOff>
    </xdr:to>
    <xdr:pic>
      <xdr:nvPicPr>
        <xdr:cNvPr id="3082" name="Grafik 35" descr="Grafik 3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38275" y="10877550"/>
          <a:ext cx="1219200" cy="16097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1390650</xdr:colOff>
      <xdr:row>12</xdr:row>
      <xdr:rowOff>114300</xdr:rowOff>
    </xdr:from>
    <xdr:to>
      <xdr:col>2</xdr:col>
      <xdr:colOff>3514725</xdr:colOff>
      <xdr:row>12</xdr:row>
      <xdr:rowOff>2124075</xdr:rowOff>
    </xdr:to>
    <xdr:pic>
      <xdr:nvPicPr>
        <xdr:cNvPr id="3083" name="Grafik 36" descr="Grafik 3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714625" y="10696575"/>
          <a:ext cx="2124075" cy="20097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3648075</xdr:colOff>
      <xdr:row>12</xdr:row>
      <xdr:rowOff>466725</xdr:rowOff>
    </xdr:from>
    <xdr:to>
      <xdr:col>2</xdr:col>
      <xdr:colOff>4867275</xdr:colOff>
      <xdr:row>12</xdr:row>
      <xdr:rowOff>1762125</xdr:rowOff>
    </xdr:to>
    <xdr:pic>
      <xdr:nvPicPr>
        <xdr:cNvPr id="3084" name="Grafik 37" descr="Grafik 3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972050" y="11049000"/>
          <a:ext cx="1219200" cy="12954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</xdr:colOff>
      <xdr:row>13</xdr:row>
      <xdr:rowOff>361950</xdr:rowOff>
    </xdr:from>
    <xdr:to>
      <xdr:col>2</xdr:col>
      <xdr:colOff>1171575</xdr:colOff>
      <xdr:row>13</xdr:row>
      <xdr:rowOff>1857375</xdr:rowOff>
    </xdr:to>
    <xdr:pic>
      <xdr:nvPicPr>
        <xdr:cNvPr id="3085" name="Grafik 40" descr="Grafik 4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33500" y="13125450"/>
          <a:ext cx="1162050" cy="1495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1171575</xdr:colOff>
      <xdr:row>13</xdr:row>
      <xdr:rowOff>304800</xdr:rowOff>
    </xdr:from>
    <xdr:to>
      <xdr:col>2</xdr:col>
      <xdr:colOff>3067050</xdr:colOff>
      <xdr:row>13</xdr:row>
      <xdr:rowOff>1838325</xdr:rowOff>
    </xdr:to>
    <xdr:pic>
      <xdr:nvPicPr>
        <xdr:cNvPr id="3086" name="Grafik 41" descr="Grafik 4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95550" y="13068300"/>
          <a:ext cx="1895475" cy="1533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3171825</xdr:colOff>
      <xdr:row>13</xdr:row>
      <xdr:rowOff>314325</xdr:rowOff>
    </xdr:from>
    <xdr:to>
      <xdr:col>2</xdr:col>
      <xdr:colOff>4924425</xdr:colOff>
      <xdr:row>13</xdr:row>
      <xdr:rowOff>1857375</xdr:rowOff>
    </xdr:to>
    <xdr:pic>
      <xdr:nvPicPr>
        <xdr:cNvPr id="3087" name="Grafik 42" descr="Grafik 4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95800" y="13077825"/>
          <a:ext cx="1752600" cy="1543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161925</xdr:colOff>
      <xdr:row>14</xdr:row>
      <xdr:rowOff>85725</xdr:rowOff>
    </xdr:from>
    <xdr:to>
      <xdr:col>2</xdr:col>
      <xdr:colOff>1524000</xdr:colOff>
      <xdr:row>14</xdr:row>
      <xdr:rowOff>2009775</xdr:rowOff>
    </xdr:to>
    <xdr:pic>
      <xdr:nvPicPr>
        <xdr:cNvPr id="3088" name="Grafik 43" descr="Grafik 4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485900" y="15030450"/>
          <a:ext cx="1362075" cy="1924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161925</xdr:colOff>
      <xdr:row>14</xdr:row>
      <xdr:rowOff>85725</xdr:rowOff>
    </xdr:from>
    <xdr:to>
      <xdr:col>2</xdr:col>
      <xdr:colOff>1524000</xdr:colOff>
      <xdr:row>14</xdr:row>
      <xdr:rowOff>2009775</xdr:rowOff>
    </xdr:to>
    <xdr:pic>
      <xdr:nvPicPr>
        <xdr:cNvPr id="3089" name="Grafik 44" descr="Grafik 4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85900" y="15030450"/>
          <a:ext cx="1362075" cy="1924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161925</xdr:colOff>
      <xdr:row>14</xdr:row>
      <xdr:rowOff>85725</xdr:rowOff>
    </xdr:from>
    <xdr:to>
      <xdr:col>2</xdr:col>
      <xdr:colOff>1524000</xdr:colOff>
      <xdr:row>14</xdr:row>
      <xdr:rowOff>2009775</xdr:rowOff>
    </xdr:to>
    <xdr:pic>
      <xdr:nvPicPr>
        <xdr:cNvPr id="3090" name="Grafik 45" descr="Grafik 45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85900" y="15030450"/>
          <a:ext cx="1362075" cy="1924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161925</xdr:colOff>
      <xdr:row>14</xdr:row>
      <xdr:rowOff>85725</xdr:rowOff>
    </xdr:from>
    <xdr:to>
      <xdr:col>2</xdr:col>
      <xdr:colOff>1524000</xdr:colOff>
      <xdr:row>14</xdr:row>
      <xdr:rowOff>2009775</xdr:rowOff>
    </xdr:to>
    <xdr:pic>
      <xdr:nvPicPr>
        <xdr:cNvPr id="3091" name="Grafik 46" descr="Grafik 4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85900" y="15030450"/>
          <a:ext cx="1362075" cy="1924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1924050</xdr:colOff>
      <xdr:row>14</xdr:row>
      <xdr:rowOff>47625</xdr:rowOff>
    </xdr:from>
    <xdr:to>
      <xdr:col>2</xdr:col>
      <xdr:colOff>4505325</xdr:colOff>
      <xdr:row>14</xdr:row>
      <xdr:rowOff>2019300</xdr:rowOff>
    </xdr:to>
    <xdr:pic>
      <xdr:nvPicPr>
        <xdr:cNvPr id="3092" name="Grafik 47" descr="Grafik 47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48025" y="14992350"/>
          <a:ext cx="2581275" cy="19716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390525</xdr:rowOff>
    </xdr:from>
    <xdr:to>
      <xdr:col>2</xdr:col>
      <xdr:colOff>1123950</xdr:colOff>
      <xdr:row>15</xdr:row>
      <xdr:rowOff>1914525</xdr:rowOff>
    </xdr:to>
    <xdr:pic>
      <xdr:nvPicPr>
        <xdr:cNvPr id="3093" name="Grafik 48" descr="Grafik 4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323975" y="17516475"/>
          <a:ext cx="1123950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1181100</xdr:colOff>
      <xdr:row>15</xdr:row>
      <xdr:rowOff>238125</xdr:rowOff>
    </xdr:from>
    <xdr:to>
      <xdr:col>2</xdr:col>
      <xdr:colOff>2895600</xdr:colOff>
      <xdr:row>15</xdr:row>
      <xdr:rowOff>2038350</xdr:rowOff>
    </xdr:to>
    <xdr:pic>
      <xdr:nvPicPr>
        <xdr:cNvPr id="3094" name="Grafik 49" descr="Grafik 4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05075" y="17364075"/>
          <a:ext cx="1714500" cy="18002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2971800</xdr:colOff>
      <xdr:row>15</xdr:row>
      <xdr:rowOff>266700</xdr:rowOff>
    </xdr:from>
    <xdr:to>
      <xdr:col>2</xdr:col>
      <xdr:colOff>4905375</xdr:colOff>
      <xdr:row>15</xdr:row>
      <xdr:rowOff>2066925</xdr:rowOff>
    </xdr:to>
    <xdr:pic>
      <xdr:nvPicPr>
        <xdr:cNvPr id="3095" name="Grafik 50" descr="Grafik 5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295775" y="17392650"/>
          <a:ext cx="1933575" cy="18002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10</xdr:row>
      <xdr:rowOff>495300</xdr:rowOff>
    </xdr:from>
    <xdr:to>
      <xdr:col>2</xdr:col>
      <xdr:colOff>1095375</xdr:colOff>
      <xdr:row>10</xdr:row>
      <xdr:rowOff>1714500</xdr:rowOff>
    </xdr:to>
    <xdr:pic>
      <xdr:nvPicPr>
        <xdr:cNvPr id="3096" name="Grafik 51" descr="Grafik 5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419225" y="6715125"/>
          <a:ext cx="1000125" cy="12192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1114425</xdr:colOff>
      <xdr:row>10</xdr:row>
      <xdr:rowOff>285750</xdr:rowOff>
    </xdr:from>
    <xdr:to>
      <xdr:col>2</xdr:col>
      <xdr:colOff>2962275</xdr:colOff>
      <xdr:row>10</xdr:row>
      <xdr:rowOff>1876425</xdr:rowOff>
    </xdr:to>
    <xdr:pic>
      <xdr:nvPicPr>
        <xdr:cNvPr id="3097" name="Grafik 52" descr="Grafik 5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38400" y="6505575"/>
          <a:ext cx="1847850" cy="15906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3133725</xdr:colOff>
      <xdr:row>10</xdr:row>
      <xdr:rowOff>314325</xdr:rowOff>
    </xdr:from>
    <xdr:to>
      <xdr:col>2</xdr:col>
      <xdr:colOff>4876800</xdr:colOff>
      <xdr:row>10</xdr:row>
      <xdr:rowOff>1924050</xdr:rowOff>
    </xdr:to>
    <xdr:pic>
      <xdr:nvPicPr>
        <xdr:cNvPr id="3098" name="Grafik 53" descr="Grafik 53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457700" y="6534150"/>
          <a:ext cx="1743075" cy="16097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76200</xdr:colOff>
      <xdr:row>11</xdr:row>
      <xdr:rowOff>390525</xdr:rowOff>
    </xdr:from>
    <xdr:to>
      <xdr:col>2</xdr:col>
      <xdr:colOff>1247775</xdr:colOff>
      <xdr:row>11</xdr:row>
      <xdr:rowOff>1847850</xdr:rowOff>
    </xdr:to>
    <xdr:pic>
      <xdr:nvPicPr>
        <xdr:cNvPr id="3099" name="Grafik 54" descr="Grafik 5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400175" y="8791575"/>
          <a:ext cx="1171575" cy="1457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1314450</xdr:colOff>
      <xdr:row>11</xdr:row>
      <xdr:rowOff>180975</xdr:rowOff>
    </xdr:from>
    <xdr:to>
      <xdr:col>2</xdr:col>
      <xdr:colOff>4810125</xdr:colOff>
      <xdr:row>11</xdr:row>
      <xdr:rowOff>1962150</xdr:rowOff>
    </xdr:to>
    <xdr:pic>
      <xdr:nvPicPr>
        <xdr:cNvPr id="3100" name="Grafik 55" descr="Grafik 55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638425" y="8582025"/>
          <a:ext cx="3495675" cy="17811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1</xdr:col>
      <xdr:colOff>66675</xdr:colOff>
      <xdr:row>3</xdr:row>
      <xdr:rowOff>161925</xdr:rowOff>
    </xdr:to>
    <xdr:pic>
      <xdr:nvPicPr>
        <xdr:cNvPr id="1025" name="Grafik 22" descr="Grafik 2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0"/>
          <a:ext cx="685800" cy="704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152400</xdr:colOff>
      <xdr:row>6</xdr:row>
      <xdr:rowOff>85725</xdr:rowOff>
    </xdr:from>
    <xdr:to>
      <xdr:col>2</xdr:col>
      <xdr:colOff>5581650</xdr:colOff>
      <xdr:row>6</xdr:row>
      <xdr:rowOff>2095500</xdr:rowOff>
    </xdr:to>
    <xdr:pic>
      <xdr:nvPicPr>
        <xdr:cNvPr id="1026" name="Grafik 1" descr="Grafik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0" y="1885950"/>
          <a:ext cx="5429250" cy="20097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66675</xdr:colOff>
      <xdr:row>7</xdr:row>
      <xdr:rowOff>57150</xdr:rowOff>
    </xdr:from>
    <xdr:to>
      <xdr:col>2</xdr:col>
      <xdr:colOff>5619750</xdr:colOff>
      <xdr:row>7</xdr:row>
      <xdr:rowOff>2114550</xdr:rowOff>
    </xdr:to>
    <xdr:pic>
      <xdr:nvPicPr>
        <xdr:cNvPr id="1027" name="Grafik 4" descr="Grafik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43025" y="4010025"/>
          <a:ext cx="5553075" cy="20574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219075</xdr:colOff>
      <xdr:row>8</xdr:row>
      <xdr:rowOff>76200</xdr:rowOff>
    </xdr:from>
    <xdr:to>
      <xdr:col>2</xdr:col>
      <xdr:colOff>5362575</xdr:colOff>
      <xdr:row>8</xdr:row>
      <xdr:rowOff>2066925</xdr:rowOff>
    </xdr:to>
    <xdr:pic>
      <xdr:nvPicPr>
        <xdr:cNvPr id="1028" name="Grafik 5" descr="Grafik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6181725"/>
          <a:ext cx="5143500" cy="19907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</xdr:row>
      <xdr:rowOff>76200</xdr:rowOff>
    </xdr:from>
    <xdr:to>
      <xdr:col>2</xdr:col>
      <xdr:colOff>5572125</xdr:colOff>
      <xdr:row>9</xdr:row>
      <xdr:rowOff>2095500</xdr:rowOff>
    </xdr:to>
    <xdr:pic>
      <xdr:nvPicPr>
        <xdr:cNvPr id="1029" name="Grafik 6" descr="Grafik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81125" y="8334375"/>
          <a:ext cx="5467350" cy="20193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1800225</xdr:colOff>
      <xdr:row>10</xdr:row>
      <xdr:rowOff>142875</xdr:rowOff>
    </xdr:from>
    <xdr:to>
      <xdr:col>2</xdr:col>
      <xdr:colOff>4400550</xdr:colOff>
      <xdr:row>10</xdr:row>
      <xdr:rowOff>2000250</xdr:rowOff>
    </xdr:to>
    <xdr:pic>
      <xdr:nvPicPr>
        <xdr:cNvPr id="1030" name="Grafik 7" descr="Grafik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76575" y="10553700"/>
          <a:ext cx="2600325" cy="18573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1800225</xdr:colOff>
      <xdr:row>10</xdr:row>
      <xdr:rowOff>142875</xdr:rowOff>
    </xdr:from>
    <xdr:to>
      <xdr:col>2</xdr:col>
      <xdr:colOff>4400550</xdr:colOff>
      <xdr:row>10</xdr:row>
      <xdr:rowOff>2000250</xdr:rowOff>
    </xdr:to>
    <xdr:pic>
      <xdr:nvPicPr>
        <xdr:cNvPr id="1031" name="Grafik 70" descr="Grafik 7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76575" y="10553700"/>
          <a:ext cx="2600325" cy="18573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276225</xdr:colOff>
      <xdr:row>10</xdr:row>
      <xdr:rowOff>276225</xdr:rowOff>
    </xdr:from>
    <xdr:to>
      <xdr:col>2</xdr:col>
      <xdr:colOff>1552575</xdr:colOff>
      <xdr:row>10</xdr:row>
      <xdr:rowOff>1724025</xdr:rowOff>
    </xdr:to>
    <xdr:pic>
      <xdr:nvPicPr>
        <xdr:cNvPr id="1032" name="Grafik 8" descr="Grafik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2575" y="10687050"/>
          <a:ext cx="1276350" cy="14478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38100</xdr:colOff>
      <xdr:row>11</xdr:row>
      <xdr:rowOff>85725</xdr:rowOff>
    </xdr:from>
    <xdr:to>
      <xdr:col>2</xdr:col>
      <xdr:colOff>5610225</xdr:colOff>
      <xdr:row>11</xdr:row>
      <xdr:rowOff>2057400</xdr:rowOff>
    </xdr:to>
    <xdr:pic>
      <xdr:nvPicPr>
        <xdr:cNvPr id="1033" name="Grafik 11" descr="Grafik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14450" y="12649200"/>
          <a:ext cx="5572125" cy="19716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247650</xdr:colOff>
      <xdr:row>13</xdr:row>
      <xdr:rowOff>38100</xdr:rowOff>
    </xdr:from>
    <xdr:to>
      <xdr:col>2</xdr:col>
      <xdr:colOff>5267325</xdr:colOff>
      <xdr:row>13</xdr:row>
      <xdr:rowOff>2124075</xdr:rowOff>
    </xdr:to>
    <xdr:pic>
      <xdr:nvPicPr>
        <xdr:cNvPr id="1034" name="Grafik 12" descr="Grafik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0" y="14982825"/>
          <a:ext cx="5019675" cy="20859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190500</xdr:colOff>
      <xdr:row>14</xdr:row>
      <xdr:rowOff>66675</xdr:rowOff>
    </xdr:from>
    <xdr:to>
      <xdr:col>2</xdr:col>
      <xdr:colOff>5267325</xdr:colOff>
      <xdr:row>14</xdr:row>
      <xdr:rowOff>2105025</xdr:rowOff>
    </xdr:to>
    <xdr:pic>
      <xdr:nvPicPr>
        <xdr:cNvPr id="1035" name="Grafik 13" descr="Grafik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66850" y="17164050"/>
          <a:ext cx="5076825" cy="2038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371475</xdr:colOff>
      <xdr:row>15</xdr:row>
      <xdr:rowOff>85725</xdr:rowOff>
    </xdr:from>
    <xdr:to>
      <xdr:col>2</xdr:col>
      <xdr:colOff>5381625</xdr:colOff>
      <xdr:row>15</xdr:row>
      <xdr:rowOff>2076450</xdr:rowOff>
    </xdr:to>
    <xdr:pic>
      <xdr:nvPicPr>
        <xdr:cNvPr id="1036" name="Grafik 14" descr="Grafik 1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47825" y="19335750"/>
          <a:ext cx="5010150" cy="19907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314325</xdr:colOff>
      <xdr:row>16</xdr:row>
      <xdr:rowOff>76200</xdr:rowOff>
    </xdr:from>
    <xdr:to>
      <xdr:col>2</xdr:col>
      <xdr:colOff>5372100</xdr:colOff>
      <xdr:row>16</xdr:row>
      <xdr:rowOff>2028825</xdr:rowOff>
    </xdr:to>
    <xdr:pic>
      <xdr:nvPicPr>
        <xdr:cNvPr id="1037" name="Grafik 15" descr="Grafik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90675" y="21478875"/>
          <a:ext cx="5057775" cy="19526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76200</xdr:colOff>
      <xdr:row>18</xdr:row>
      <xdr:rowOff>38100</xdr:rowOff>
    </xdr:from>
    <xdr:to>
      <xdr:col>2</xdr:col>
      <xdr:colOff>5657850</xdr:colOff>
      <xdr:row>18</xdr:row>
      <xdr:rowOff>2095500</xdr:rowOff>
    </xdr:to>
    <xdr:pic>
      <xdr:nvPicPr>
        <xdr:cNvPr id="1038" name="Grafik 16" descr="Grafik 1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52550" y="23822025"/>
          <a:ext cx="5581650" cy="20574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76200</xdr:colOff>
      <xdr:row>19</xdr:row>
      <xdr:rowOff>104775</xdr:rowOff>
    </xdr:from>
    <xdr:to>
      <xdr:col>2</xdr:col>
      <xdr:colOff>5629275</xdr:colOff>
      <xdr:row>19</xdr:row>
      <xdr:rowOff>2038350</xdr:rowOff>
    </xdr:to>
    <xdr:pic>
      <xdr:nvPicPr>
        <xdr:cNvPr id="1039" name="Grafik 18" descr="Grafik 1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352550" y="26041350"/>
          <a:ext cx="5553075" cy="19335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20"/>
  <sheetViews>
    <sheetView showGridLines="0" tabSelected="1" zoomScale="80" zoomScaleNormal="80" workbookViewId="0">
      <selection activeCell="C5" sqref="C5"/>
    </sheetView>
  </sheetViews>
  <sheetFormatPr defaultColWidth="11.42578125" defaultRowHeight="14.25" customHeight="1" x14ac:dyDescent="0.25"/>
  <cols>
    <col min="1" max="1" width="28" style="1" customWidth="1"/>
    <col min="2" max="2" width="14.7109375" style="1" customWidth="1"/>
    <col min="3" max="3" width="15.85546875" style="1" customWidth="1"/>
    <col min="4" max="6" width="14.7109375" style="1" customWidth="1"/>
    <col min="7" max="7" width="16.42578125" style="1" customWidth="1"/>
    <col min="8" max="14" width="11.42578125" style="1" customWidth="1"/>
    <col min="15" max="16384" width="11.42578125" style="1"/>
  </cols>
  <sheetData>
    <row r="1" spans="1:13" ht="14.25" customHeight="1" x14ac:dyDescent="0.25">
      <c r="A1" s="139"/>
      <c r="B1" s="139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3" ht="14.25" customHeight="1" x14ac:dyDescent="0.25">
      <c r="A2" s="139"/>
      <c r="B2" s="139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3" ht="20.25" customHeight="1" x14ac:dyDescent="0.25">
      <c r="A3" s="139"/>
      <c r="B3" s="139"/>
      <c r="C3" s="138"/>
      <c r="D3" s="138"/>
      <c r="E3" s="2"/>
      <c r="F3" s="2"/>
      <c r="G3" s="2"/>
      <c r="H3" s="3"/>
      <c r="I3" s="3"/>
      <c r="J3" s="3"/>
      <c r="K3" s="3"/>
      <c r="L3" s="3"/>
      <c r="M3" s="3"/>
    </row>
    <row r="4" spans="1:13" ht="14.25" customHeight="1" x14ac:dyDescent="0.25">
      <c r="A4" s="139"/>
      <c r="B4" s="139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3" ht="14.25" customHeight="1" x14ac:dyDescent="0.25">
      <c r="A5" s="139"/>
      <c r="B5" s="139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3" ht="18" customHeight="1" x14ac:dyDescent="0.25">
      <c r="A6" s="140"/>
      <c r="B6" s="140"/>
      <c r="C6" s="4"/>
      <c r="D6" s="4"/>
      <c r="E6" s="4"/>
      <c r="F6" s="4"/>
      <c r="G6" s="4"/>
      <c r="H6" s="3"/>
      <c r="I6" s="3"/>
      <c r="J6" s="3"/>
      <c r="K6" s="3"/>
      <c r="L6" s="3"/>
      <c r="M6" s="3"/>
    </row>
    <row r="7" spans="1:13" ht="19.5" customHeight="1" x14ac:dyDescent="0.25">
      <c r="A7" s="5" t="s">
        <v>0</v>
      </c>
      <c r="B7" s="6"/>
      <c r="C7" s="6"/>
      <c r="D7" s="6"/>
      <c r="E7" s="6"/>
      <c r="F7" s="6"/>
      <c r="G7" s="6"/>
      <c r="H7" s="3"/>
      <c r="I7" s="3"/>
      <c r="J7" s="3"/>
      <c r="K7" s="3"/>
      <c r="L7" s="3"/>
      <c r="M7" s="3"/>
    </row>
    <row r="8" spans="1:13" ht="18.75" customHeight="1" x14ac:dyDescent="0.25">
      <c r="A8" s="7" t="s">
        <v>1</v>
      </c>
      <c r="B8" s="8" t="s">
        <v>2</v>
      </c>
      <c r="C8" s="8" t="s">
        <v>3</v>
      </c>
      <c r="D8" s="8" t="s">
        <v>4</v>
      </c>
      <c r="E8" s="8" t="s">
        <v>5</v>
      </c>
      <c r="F8" s="9" t="s">
        <v>6</v>
      </c>
      <c r="G8" s="10" t="s">
        <v>7</v>
      </c>
      <c r="H8" s="11"/>
      <c r="I8" s="3"/>
      <c r="J8" s="3"/>
      <c r="K8" s="3"/>
      <c r="L8" s="3"/>
      <c r="M8" s="3"/>
    </row>
    <row r="9" spans="1:13" ht="65.099999999999994" customHeight="1" x14ac:dyDescent="0.25">
      <c r="A9" s="12" t="s">
        <v>8</v>
      </c>
      <c r="B9" s="13">
        <f>'Damen '!E18</f>
        <v>34</v>
      </c>
      <c r="C9" s="13">
        <f>'Damen '!F18</f>
        <v>67</v>
      </c>
      <c r="D9" s="13">
        <f>'Damen '!G18</f>
        <v>69</v>
      </c>
      <c r="E9" s="13">
        <f>'Damen '!H18</f>
        <v>34</v>
      </c>
      <c r="F9" s="14"/>
      <c r="G9" s="15">
        <f>SUM(B9:F9)</f>
        <v>204</v>
      </c>
      <c r="H9" s="11"/>
      <c r="I9" s="3"/>
      <c r="J9" s="3"/>
      <c r="K9" s="3"/>
      <c r="L9" s="3"/>
      <c r="M9" s="3"/>
    </row>
    <row r="10" spans="1:13" ht="65.099999999999994" customHeight="1" x14ac:dyDescent="0.25">
      <c r="A10" s="16" t="s">
        <v>9</v>
      </c>
      <c r="B10" s="13">
        <v>18</v>
      </c>
      <c r="C10" s="13">
        <v>2</v>
      </c>
      <c r="D10" s="13">
        <v>37</v>
      </c>
      <c r="E10" s="13">
        <v>44</v>
      </c>
      <c r="F10" s="13">
        <v>5</v>
      </c>
      <c r="G10" s="13">
        <f>SUM(B10:F10)</f>
        <v>106</v>
      </c>
      <c r="H10" s="17"/>
      <c r="I10" s="3"/>
      <c r="J10" s="3"/>
      <c r="K10" s="3"/>
      <c r="L10" s="3"/>
      <c r="M10" s="3"/>
    </row>
    <row r="11" spans="1:13" ht="15.75" customHeight="1" x14ac:dyDescent="0.25">
      <c r="A11" s="18" t="s">
        <v>0</v>
      </c>
      <c r="B11" s="19">
        <f>SUM(B9:B10)</f>
        <v>52</v>
      </c>
      <c r="C11" s="19">
        <f>SUM(C9:C10)</f>
        <v>69</v>
      </c>
      <c r="D11" s="19">
        <f>SUM(D9:D10)</f>
        <v>106</v>
      </c>
      <c r="E11" s="19">
        <f>SUM(E9:E10)</f>
        <v>78</v>
      </c>
      <c r="F11" s="20">
        <f>SUM(F9:F10)</f>
        <v>5</v>
      </c>
      <c r="G11" s="21">
        <f>SUM(B11:F11)</f>
        <v>310</v>
      </c>
      <c r="H11" s="11"/>
      <c r="I11" s="3"/>
      <c r="J11" s="3"/>
      <c r="K11" s="3"/>
      <c r="L11" s="3"/>
      <c r="M11" s="3"/>
    </row>
    <row r="12" spans="1:13" ht="18" customHeight="1" x14ac:dyDescent="0.25">
      <c r="A12" s="22"/>
      <c r="B12" s="22"/>
      <c r="C12" s="22"/>
      <c r="D12" s="22"/>
      <c r="E12" s="22"/>
      <c r="F12" s="22"/>
      <c r="G12" s="22"/>
      <c r="H12" s="3"/>
      <c r="I12" s="3"/>
      <c r="J12" s="3"/>
      <c r="K12" s="3"/>
      <c r="L12" s="3"/>
      <c r="M12" s="3"/>
    </row>
    <row r="13" spans="1:13" ht="18" customHeight="1" x14ac:dyDescent="0.25">
      <c r="A13" s="4"/>
      <c r="B13" s="4"/>
      <c r="C13" s="4"/>
      <c r="D13" s="4"/>
      <c r="E13" s="4"/>
      <c r="F13" s="4"/>
      <c r="G13" s="4"/>
      <c r="H13" s="3"/>
      <c r="I13" s="3"/>
      <c r="J13" s="3"/>
      <c r="K13" s="3"/>
      <c r="L13" s="3"/>
      <c r="M13" s="3"/>
    </row>
    <row r="14" spans="1:13" ht="18" customHeight="1" x14ac:dyDescent="0.25">
      <c r="A14" s="4"/>
      <c r="B14" s="4"/>
      <c r="C14" s="4"/>
      <c r="D14" s="4"/>
      <c r="E14" s="4"/>
      <c r="F14" s="4"/>
      <c r="G14" s="4"/>
      <c r="H14" s="3"/>
      <c r="I14" s="3"/>
      <c r="J14" s="3"/>
      <c r="K14" s="3"/>
      <c r="L14" s="3"/>
      <c r="M14" s="3"/>
    </row>
    <row r="15" spans="1:13" ht="18.75" customHeight="1" x14ac:dyDescent="0.25">
      <c r="A15" s="136" t="s">
        <v>10</v>
      </c>
      <c r="B15" s="137"/>
      <c r="C15" s="137"/>
      <c r="D15" s="137"/>
      <c r="E15" s="137"/>
      <c r="F15" s="137"/>
      <c r="G15" s="137"/>
      <c r="H15" s="3"/>
      <c r="I15" s="3"/>
      <c r="J15" s="3"/>
      <c r="K15" s="3"/>
      <c r="L15" s="3"/>
      <c r="M15" s="3"/>
    </row>
    <row r="16" spans="1:13" ht="18.75" customHeight="1" x14ac:dyDescent="0.25">
      <c r="A16" s="7" t="s">
        <v>11</v>
      </c>
      <c r="B16" s="8" t="s">
        <v>2</v>
      </c>
      <c r="C16" s="8" t="s">
        <v>3</v>
      </c>
      <c r="D16" s="8" t="s">
        <v>4</v>
      </c>
      <c r="E16" s="8" t="s">
        <v>5</v>
      </c>
      <c r="F16" s="9" t="s">
        <v>6</v>
      </c>
      <c r="G16" s="23" t="s">
        <v>7</v>
      </c>
      <c r="H16" s="11"/>
      <c r="I16" s="3"/>
      <c r="J16" s="3"/>
      <c r="K16" s="3"/>
      <c r="L16" s="3"/>
      <c r="M16" s="3"/>
    </row>
    <row r="17" spans="1:13" ht="65.099999999999994" customHeight="1" x14ac:dyDescent="0.25">
      <c r="A17" s="24" t="s">
        <v>12</v>
      </c>
      <c r="B17" s="13">
        <f>B9</f>
        <v>34</v>
      </c>
      <c r="C17" s="13">
        <f>C9</f>
        <v>67</v>
      </c>
      <c r="D17" s="13">
        <f>D9</f>
        <v>69</v>
      </c>
      <c r="E17" s="13">
        <f>E9</f>
        <v>34</v>
      </c>
      <c r="F17" s="25"/>
      <c r="G17" s="26">
        <f>SUM(B17:F17)</f>
        <v>204</v>
      </c>
      <c r="H17" s="11"/>
      <c r="I17" s="3"/>
      <c r="J17" s="3"/>
      <c r="K17" s="3"/>
      <c r="L17" s="3"/>
      <c r="M17" s="3"/>
    </row>
    <row r="18" spans="1:13" ht="65.099999999999994" customHeight="1" x14ac:dyDescent="0.25">
      <c r="A18" s="24" t="s">
        <v>13</v>
      </c>
      <c r="B18" s="13">
        <f>Herren!E13+Herren!E18</f>
        <v>4</v>
      </c>
      <c r="C18" s="13">
        <f>Herren!F13+Herren!F18</f>
        <v>2</v>
      </c>
      <c r="D18" s="13">
        <f>Herren!G13+Herren!G18</f>
        <v>22</v>
      </c>
      <c r="E18" s="13">
        <f>Herren!H13+Herren!H18</f>
        <v>30</v>
      </c>
      <c r="F18" s="27">
        <f>Herren!I13+Herren!I18</f>
        <v>0</v>
      </c>
      <c r="G18" s="15">
        <f>SUM(B18:F18)</f>
        <v>58</v>
      </c>
      <c r="H18" s="11"/>
      <c r="I18" s="3"/>
      <c r="J18" s="3"/>
      <c r="K18" s="3"/>
      <c r="L18" s="3"/>
      <c r="M18" s="3"/>
    </row>
    <row r="19" spans="1:13" ht="65.099999999999994" customHeight="1" x14ac:dyDescent="0.25">
      <c r="A19" s="28" t="s">
        <v>14</v>
      </c>
      <c r="B19" s="29">
        <f>Herren!E21</f>
        <v>14</v>
      </c>
      <c r="C19" s="29">
        <f>Herren!F21</f>
        <v>0</v>
      </c>
      <c r="D19" s="29">
        <f>Herren!G21</f>
        <v>15</v>
      </c>
      <c r="E19" s="29">
        <f>Herren!H21</f>
        <v>14</v>
      </c>
      <c r="F19" s="30">
        <f>Herren!I21</f>
        <v>5</v>
      </c>
      <c r="G19" s="31">
        <f>Herren!J21</f>
        <v>48</v>
      </c>
      <c r="H19" s="11"/>
      <c r="I19" s="3"/>
      <c r="J19" s="3"/>
      <c r="K19" s="3"/>
      <c r="L19" s="3"/>
      <c r="M19" s="3"/>
    </row>
    <row r="20" spans="1:13" ht="15.75" customHeight="1" x14ac:dyDescent="0.25">
      <c r="A20" s="18" t="s">
        <v>0</v>
      </c>
      <c r="B20" s="32">
        <f>SUM(B17:B19)</f>
        <v>52</v>
      </c>
      <c r="C20" s="32">
        <f>SUM(C17:C19)</f>
        <v>69</v>
      </c>
      <c r="D20" s="32">
        <f>SUM(D17:D19)</f>
        <v>106</v>
      </c>
      <c r="E20" s="32">
        <f>SUM(E17:E19)</f>
        <v>78</v>
      </c>
      <c r="F20" s="33">
        <f>SUM(F17:F19)</f>
        <v>5</v>
      </c>
      <c r="G20" s="34">
        <f>SUM(B20:F20)</f>
        <v>310</v>
      </c>
      <c r="H20" s="11"/>
      <c r="I20" s="3"/>
      <c r="J20" s="3"/>
      <c r="K20" s="3"/>
      <c r="L20" s="3"/>
      <c r="M20" s="3"/>
    </row>
  </sheetData>
  <mergeCells count="3">
    <mergeCell ref="A15:G15"/>
    <mergeCell ref="C3:D3"/>
    <mergeCell ref="A1:B6"/>
  </mergeCells>
  <phoneticPr fontId="0" type="noConversion"/>
  <pageMargins left="0.70866099999999999" right="0.70866099999999999" top="0.78740200000000005" bottom="0.78740200000000005" header="0.31496099999999999" footer="0.31496099999999999"/>
  <pageSetup scale="69" orientation="landscape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N20"/>
  <sheetViews>
    <sheetView showGridLines="0" zoomScale="80" zoomScaleNormal="80" workbookViewId="0">
      <selection activeCell="C5" sqref="C5"/>
    </sheetView>
  </sheetViews>
  <sheetFormatPr defaultColWidth="11.42578125" defaultRowHeight="14.25" customHeight="1" x14ac:dyDescent="0.25"/>
  <cols>
    <col min="1" max="1" width="11.42578125" style="1" customWidth="1"/>
    <col min="2" max="2" width="8.42578125" style="1" customWidth="1"/>
    <col min="3" max="3" width="74.42578125" style="1" customWidth="1"/>
    <col min="4" max="4" width="12.5703125" style="1" customWidth="1"/>
    <col min="5" max="8" width="6.7109375" style="1" customWidth="1"/>
    <col min="9" max="10" width="11.42578125" style="1" customWidth="1"/>
    <col min="11" max="12" width="14.85546875" style="1" customWidth="1"/>
    <col min="13" max="13" width="20.42578125" style="1" customWidth="1"/>
    <col min="14" max="14" width="19.5703125" style="1" customWidth="1"/>
    <col min="15" max="15" width="11.42578125" style="1" customWidth="1"/>
    <col min="16" max="16384" width="11.42578125" style="1"/>
  </cols>
  <sheetData>
    <row r="1" spans="1:14" ht="14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2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" customHeight="1" x14ac:dyDescent="0.25">
      <c r="A6" s="35" t="s">
        <v>15</v>
      </c>
      <c r="B6" s="36"/>
      <c r="C6" s="37"/>
      <c r="D6" s="38"/>
      <c r="E6" s="38"/>
      <c r="F6" s="38"/>
      <c r="G6" s="38"/>
      <c r="H6" s="38"/>
      <c r="I6" s="38"/>
      <c r="J6" s="39"/>
      <c r="K6" s="39"/>
      <c r="L6" s="39"/>
      <c r="M6" s="39"/>
      <c r="N6" s="39"/>
    </row>
    <row r="7" spans="1:14" ht="45.75" customHeight="1" x14ac:dyDescent="0.25">
      <c r="A7" s="133" t="s">
        <v>42</v>
      </c>
      <c r="B7" s="40" t="s">
        <v>16</v>
      </c>
      <c r="C7" s="40" t="s">
        <v>17</v>
      </c>
      <c r="D7" s="41" t="s">
        <v>18</v>
      </c>
      <c r="E7" s="40" t="s">
        <v>2</v>
      </c>
      <c r="F7" s="40" t="s">
        <v>3</v>
      </c>
      <c r="G7" s="40" t="s">
        <v>4</v>
      </c>
      <c r="H7" s="42" t="s">
        <v>5</v>
      </c>
      <c r="I7" s="43" t="s">
        <v>7</v>
      </c>
      <c r="J7" s="44"/>
      <c r="K7" s="45" t="s">
        <v>42</v>
      </c>
      <c r="L7" s="46" t="s">
        <v>43</v>
      </c>
      <c r="M7" s="47"/>
      <c r="N7" s="48"/>
    </row>
    <row r="8" spans="1:14" ht="170.1" customHeight="1" thickBot="1" x14ac:dyDescent="0.3">
      <c r="A8" s="49" t="s">
        <v>20</v>
      </c>
      <c r="B8" s="50" t="s">
        <v>21</v>
      </c>
      <c r="C8" s="51"/>
      <c r="D8" s="52" t="s">
        <v>22</v>
      </c>
      <c r="E8" s="53">
        <v>5</v>
      </c>
      <c r="F8" s="53">
        <v>10</v>
      </c>
      <c r="G8" s="53">
        <v>11</v>
      </c>
      <c r="H8" s="54">
        <v>4</v>
      </c>
      <c r="I8" s="55">
        <f>SUM(E8:H8)</f>
        <v>30</v>
      </c>
      <c r="J8" s="56"/>
      <c r="K8" s="57">
        <v>490</v>
      </c>
      <c r="L8" s="58">
        <v>950</v>
      </c>
      <c r="M8" s="59"/>
      <c r="N8" s="59"/>
    </row>
    <row r="9" spans="1:14" ht="170.1" customHeight="1" thickBot="1" x14ac:dyDescent="0.3">
      <c r="A9" s="60" t="s">
        <v>20</v>
      </c>
      <c r="B9" s="61" t="s">
        <v>23</v>
      </c>
      <c r="C9" s="62"/>
      <c r="D9" s="63" t="s">
        <v>22</v>
      </c>
      <c r="E9" s="64">
        <v>7</v>
      </c>
      <c r="F9" s="64">
        <v>14</v>
      </c>
      <c r="G9" s="64">
        <v>12</v>
      </c>
      <c r="H9" s="65">
        <v>4</v>
      </c>
      <c r="I9" s="66">
        <f>SUM(E9:H9)</f>
        <v>37</v>
      </c>
      <c r="J9" s="67"/>
      <c r="K9" s="68">
        <v>490</v>
      </c>
      <c r="L9" s="69">
        <v>950</v>
      </c>
      <c r="M9" s="59"/>
      <c r="N9" s="70"/>
    </row>
    <row r="10" spans="1:14" ht="18.75" customHeight="1" thickBot="1" x14ac:dyDescent="0.3">
      <c r="A10" s="71" t="s">
        <v>24</v>
      </c>
      <c r="B10" s="72"/>
      <c r="C10" s="73"/>
      <c r="D10" s="74"/>
      <c r="E10" s="75">
        <f>SUM(E8:E9)</f>
        <v>12</v>
      </c>
      <c r="F10" s="75">
        <f>SUM(F8:F9)</f>
        <v>24</v>
      </c>
      <c r="G10" s="75">
        <f>SUM(G8:G9)</f>
        <v>23</v>
      </c>
      <c r="H10" s="76">
        <f>SUM(H8:H9)</f>
        <v>8</v>
      </c>
      <c r="I10" s="77">
        <f>SUM(I8:I9)</f>
        <v>67</v>
      </c>
      <c r="J10" s="78"/>
      <c r="K10" s="78"/>
      <c r="L10" s="79"/>
      <c r="M10" s="80"/>
      <c r="N10" s="81"/>
    </row>
    <row r="11" spans="1:14" ht="171.95" customHeight="1" x14ac:dyDescent="0.25">
      <c r="A11" s="135" t="s">
        <v>44</v>
      </c>
      <c r="B11" s="50" t="s">
        <v>26</v>
      </c>
      <c r="C11" s="82"/>
      <c r="D11" s="52" t="s">
        <v>27</v>
      </c>
      <c r="E11" s="53">
        <v>1</v>
      </c>
      <c r="F11" s="53">
        <v>16</v>
      </c>
      <c r="G11" s="53">
        <v>14</v>
      </c>
      <c r="H11" s="54">
        <v>7</v>
      </c>
      <c r="I11" s="55">
        <f t="shared" ref="I11:I16" si="0">SUM(E11:H11)</f>
        <v>38</v>
      </c>
      <c r="J11" s="56"/>
      <c r="K11" s="57">
        <v>495</v>
      </c>
      <c r="L11" s="58">
        <v>955</v>
      </c>
      <c r="M11" s="59"/>
      <c r="N11" s="59"/>
    </row>
    <row r="12" spans="1:14" ht="171.95" customHeight="1" x14ac:dyDescent="0.25">
      <c r="A12" s="83" t="s">
        <v>25</v>
      </c>
      <c r="B12" s="84" t="s">
        <v>28</v>
      </c>
      <c r="C12" s="85"/>
      <c r="D12" s="86" t="s">
        <v>27</v>
      </c>
      <c r="E12" s="87">
        <v>6</v>
      </c>
      <c r="F12" s="87">
        <v>7</v>
      </c>
      <c r="G12" s="87">
        <v>10</v>
      </c>
      <c r="H12" s="88">
        <v>4</v>
      </c>
      <c r="I12" s="89">
        <f t="shared" si="0"/>
        <v>27</v>
      </c>
      <c r="J12" s="90"/>
      <c r="K12" s="91">
        <v>495</v>
      </c>
      <c r="L12" s="92">
        <v>955</v>
      </c>
      <c r="M12" s="93"/>
      <c r="N12" s="93"/>
    </row>
    <row r="13" spans="1:14" ht="171.95" customHeight="1" x14ac:dyDescent="0.25">
      <c r="A13" s="83" t="s">
        <v>25</v>
      </c>
      <c r="B13" s="84" t="s">
        <v>23</v>
      </c>
      <c r="C13" s="85"/>
      <c r="D13" s="86" t="s">
        <v>27</v>
      </c>
      <c r="E13" s="87">
        <v>4</v>
      </c>
      <c r="F13" s="87">
        <v>6</v>
      </c>
      <c r="G13" s="87">
        <v>6</v>
      </c>
      <c r="H13" s="88">
        <v>4</v>
      </c>
      <c r="I13" s="89">
        <f t="shared" si="0"/>
        <v>20</v>
      </c>
      <c r="J13" s="90"/>
      <c r="K13" s="91">
        <v>495</v>
      </c>
      <c r="L13" s="92">
        <v>955</v>
      </c>
      <c r="M13" s="93"/>
      <c r="N13" s="93"/>
    </row>
    <row r="14" spans="1:14" ht="171.95" customHeight="1" x14ac:dyDescent="0.25">
      <c r="A14" s="83" t="s">
        <v>25</v>
      </c>
      <c r="B14" s="84" t="s">
        <v>29</v>
      </c>
      <c r="C14" s="85"/>
      <c r="D14" s="86" t="s">
        <v>27</v>
      </c>
      <c r="E14" s="87">
        <v>4</v>
      </c>
      <c r="F14" s="87">
        <v>4</v>
      </c>
      <c r="G14" s="87">
        <v>6</v>
      </c>
      <c r="H14" s="88">
        <v>4</v>
      </c>
      <c r="I14" s="89">
        <f t="shared" si="0"/>
        <v>18</v>
      </c>
      <c r="J14" s="90"/>
      <c r="K14" s="91">
        <v>495</v>
      </c>
      <c r="L14" s="92">
        <v>955</v>
      </c>
      <c r="M14" s="93"/>
      <c r="N14" s="93"/>
    </row>
    <row r="15" spans="1:14" ht="171.95" customHeight="1" x14ac:dyDescent="0.25">
      <c r="A15" s="83" t="s">
        <v>25</v>
      </c>
      <c r="B15" s="84" t="s">
        <v>21</v>
      </c>
      <c r="C15" s="85"/>
      <c r="D15" s="86" t="s">
        <v>27</v>
      </c>
      <c r="E15" s="87">
        <v>4</v>
      </c>
      <c r="F15" s="87">
        <v>6</v>
      </c>
      <c r="G15" s="87">
        <v>6</v>
      </c>
      <c r="H15" s="88">
        <v>4</v>
      </c>
      <c r="I15" s="89">
        <f t="shared" si="0"/>
        <v>20</v>
      </c>
      <c r="J15" s="90"/>
      <c r="K15" s="91">
        <v>495</v>
      </c>
      <c r="L15" s="92">
        <v>955</v>
      </c>
      <c r="M15" s="93"/>
      <c r="N15" s="93"/>
    </row>
    <row r="16" spans="1:14" ht="171.95" customHeight="1" thickBot="1" x14ac:dyDescent="0.3">
      <c r="A16" s="60" t="s">
        <v>25</v>
      </c>
      <c r="B16" s="63" t="s">
        <v>30</v>
      </c>
      <c r="C16" s="94"/>
      <c r="D16" s="63" t="s">
        <v>27</v>
      </c>
      <c r="E16" s="64">
        <v>3</v>
      </c>
      <c r="F16" s="64">
        <v>4</v>
      </c>
      <c r="G16" s="64">
        <v>4</v>
      </c>
      <c r="H16" s="65">
        <v>3</v>
      </c>
      <c r="I16" s="66">
        <f t="shared" si="0"/>
        <v>14</v>
      </c>
      <c r="J16" s="67"/>
      <c r="K16" s="68">
        <v>495</v>
      </c>
      <c r="L16" s="69">
        <v>955</v>
      </c>
      <c r="M16" s="93"/>
      <c r="N16" s="70"/>
    </row>
    <row r="17" spans="1:14" ht="18.75" customHeight="1" thickBot="1" x14ac:dyDescent="0.3">
      <c r="A17" s="71" t="s">
        <v>24</v>
      </c>
      <c r="B17" s="74"/>
      <c r="C17" s="73"/>
      <c r="D17" s="73"/>
      <c r="E17" s="75">
        <f>SUM(E11:E16)</f>
        <v>22</v>
      </c>
      <c r="F17" s="75">
        <f>SUM(F11:F16)</f>
        <v>43</v>
      </c>
      <c r="G17" s="75">
        <f>SUM(G11:G16)</f>
        <v>46</v>
      </c>
      <c r="H17" s="76">
        <f>SUM(H11:H16)</f>
        <v>26</v>
      </c>
      <c r="I17" s="77">
        <f>SUM(I11:I16)</f>
        <v>137</v>
      </c>
      <c r="J17" s="78"/>
      <c r="K17" s="78"/>
      <c r="L17" s="79"/>
      <c r="M17" s="80"/>
      <c r="N17" s="95"/>
    </row>
    <row r="18" spans="1:14" ht="15.75" customHeight="1" x14ac:dyDescent="0.25">
      <c r="A18" s="141" t="s">
        <v>31</v>
      </c>
      <c r="B18" s="142"/>
      <c r="C18" s="142"/>
      <c r="D18" s="142"/>
      <c r="E18" s="96">
        <f>E17+E10</f>
        <v>34</v>
      </c>
      <c r="F18" s="96">
        <f>F17+F10</f>
        <v>67</v>
      </c>
      <c r="G18" s="96">
        <f>G17+G10</f>
        <v>69</v>
      </c>
      <c r="H18" s="97">
        <f>H17+H10</f>
        <v>34</v>
      </c>
      <c r="I18" s="98">
        <f>I17+I10</f>
        <v>204</v>
      </c>
      <c r="J18" s="99"/>
      <c r="K18" s="100"/>
      <c r="L18" s="100"/>
      <c r="M18" s="100"/>
      <c r="N18" s="101"/>
    </row>
    <row r="19" spans="1:14" ht="15.75" customHeight="1" x14ac:dyDescent="0.25">
      <c r="A19" s="143"/>
      <c r="B19" s="144"/>
      <c r="C19" s="144"/>
      <c r="D19" s="144"/>
      <c r="E19" s="102"/>
      <c r="F19" s="102"/>
      <c r="G19" s="102"/>
      <c r="H19" s="102"/>
      <c r="I19" s="102"/>
      <c r="J19" s="103"/>
      <c r="K19" s="103"/>
      <c r="L19" s="103"/>
      <c r="M19" s="103"/>
      <c r="N19" s="103"/>
    </row>
    <row r="20" spans="1:14" ht="18.600000000000001" customHeight="1" x14ac:dyDescent="0.25">
      <c r="A20" s="104"/>
      <c r="B20" s="104"/>
      <c r="C20" s="134"/>
      <c r="D20" s="104"/>
      <c r="E20" s="104"/>
      <c r="F20" s="104"/>
      <c r="G20" s="104"/>
      <c r="H20" s="104"/>
      <c r="I20" s="104"/>
      <c r="J20" s="104"/>
      <c r="K20" s="104"/>
      <c r="L20" s="104"/>
      <c r="M20" s="105"/>
      <c r="N20" s="104"/>
    </row>
  </sheetData>
  <mergeCells count="2">
    <mergeCell ref="A18:D18"/>
    <mergeCell ref="A19:D19"/>
  </mergeCells>
  <phoneticPr fontId="0" type="noConversion"/>
  <pageMargins left="0.70866099999999999" right="0.70866099999999999" top="0.78740200000000005" bottom="0.78740200000000005" header="0.31496099999999999" footer="0.31496099999999999"/>
  <pageSetup scale="66" orientation="landscape" r:id="rId1"/>
  <headerFooter>
    <oddFooter>&amp;C&amp;"Helvetica Neue,Regular"&amp;12&amp;K000000&amp;P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N23"/>
  <sheetViews>
    <sheetView showGridLines="0" zoomScale="80" zoomScaleNormal="80" workbookViewId="0">
      <selection activeCell="C5" sqref="C5"/>
    </sheetView>
  </sheetViews>
  <sheetFormatPr defaultColWidth="11.42578125" defaultRowHeight="14.25" customHeight="1" x14ac:dyDescent="0.25"/>
  <cols>
    <col min="1" max="1" width="10.42578125" style="1" customWidth="1"/>
    <col min="2" max="2" width="8.7109375" style="1" customWidth="1"/>
    <col min="3" max="3" width="85.42578125" style="1" customWidth="1"/>
    <col min="4" max="4" width="21.42578125" style="1" customWidth="1"/>
    <col min="5" max="9" width="6.7109375" style="1" customWidth="1"/>
    <col min="10" max="10" width="10.42578125" style="1" customWidth="1"/>
    <col min="11" max="11" width="12.28515625" style="1" customWidth="1"/>
    <col min="12" max="12" width="12.7109375" style="1" bestFit="1" customWidth="1"/>
    <col min="13" max="13" width="12.140625" style="1" bestFit="1" customWidth="1"/>
    <col min="14" max="14" width="18.5703125" style="1" bestFit="1" customWidth="1"/>
    <col min="15" max="15" width="11.42578125" style="1" customWidth="1"/>
    <col min="16" max="16384" width="11.42578125" style="1"/>
  </cols>
  <sheetData>
    <row r="1" spans="1:14" ht="14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25" customHeight="1" x14ac:dyDescent="0.25">
      <c r="A5" s="106" t="s">
        <v>9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L5" s="109"/>
      <c r="M5" s="109"/>
      <c r="N5" s="110"/>
    </row>
    <row r="6" spans="1:14" ht="70.5" customHeight="1" x14ac:dyDescent="0.25">
      <c r="A6" s="111" t="s">
        <v>1</v>
      </c>
      <c r="B6" s="111" t="s">
        <v>16</v>
      </c>
      <c r="C6" s="111" t="s">
        <v>17</v>
      </c>
      <c r="D6" s="112" t="s">
        <v>18</v>
      </c>
      <c r="E6" s="111" t="s">
        <v>2</v>
      </c>
      <c r="F6" s="111" t="s">
        <v>3</v>
      </c>
      <c r="G6" s="111" t="s">
        <v>4</v>
      </c>
      <c r="H6" s="111" t="s">
        <v>5</v>
      </c>
      <c r="I6" s="111" t="s">
        <v>6</v>
      </c>
      <c r="J6" s="111" t="s">
        <v>7</v>
      </c>
      <c r="K6" s="113"/>
      <c r="L6" s="114" t="s">
        <v>42</v>
      </c>
      <c r="M6" s="114" t="s">
        <v>19</v>
      </c>
      <c r="N6" s="114"/>
    </row>
    <row r="7" spans="1:14" ht="170.1" customHeight="1" x14ac:dyDescent="0.25">
      <c r="A7" s="112"/>
      <c r="B7" s="84" t="s">
        <v>23</v>
      </c>
      <c r="C7" s="85"/>
      <c r="D7" s="84" t="s">
        <v>33</v>
      </c>
      <c r="E7" s="115">
        <v>1</v>
      </c>
      <c r="F7" s="85"/>
      <c r="G7" s="85"/>
      <c r="H7" s="115">
        <v>8</v>
      </c>
      <c r="I7" s="85"/>
      <c r="J7" s="87">
        <f t="shared" ref="J7:J12" si="0">SUM(E7:I7)</f>
        <v>9</v>
      </c>
      <c r="K7" s="116"/>
      <c r="L7" s="93">
        <v>385</v>
      </c>
      <c r="M7" s="93">
        <v>750</v>
      </c>
      <c r="N7" s="93"/>
    </row>
    <row r="8" spans="1:14" ht="170.1" customHeight="1" x14ac:dyDescent="0.25">
      <c r="A8" s="112" t="s">
        <v>32</v>
      </c>
      <c r="B8" s="84" t="s">
        <v>34</v>
      </c>
      <c r="C8" s="85"/>
      <c r="D8" s="84" t="s">
        <v>33</v>
      </c>
      <c r="E8" s="117"/>
      <c r="F8" s="117"/>
      <c r="G8" s="87">
        <v>1</v>
      </c>
      <c r="H8" s="87">
        <v>2</v>
      </c>
      <c r="I8" s="117"/>
      <c r="J8" s="87">
        <f t="shared" si="0"/>
        <v>3</v>
      </c>
      <c r="K8" s="116"/>
      <c r="L8" s="93">
        <v>385</v>
      </c>
      <c r="M8" s="93">
        <v>750</v>
      </c>
      <c r="N8" s="93"/>
    </row>
    <row r="9" spans="1:14" ht="170.1" customHeight="1" x14ac:dyDescent="0.25">
      <c r="A9" s="112" t="s">
        <v>32</v>
      </c>
      <c r="B9" s="84" t="s">
        <v>35</v>
      </c>
      <c r="C9" s="85"/>
      <c r="D9" s="84" t="s">
        <v>33</v>
      </c>
      <c r="E9" s="87">
        <v>3</v>
      </c>
      <c r="F9" s="117"/>
      <c r="G9" s="117"/>
      <c r="H9" s="87">
        <v>1</v>
      </c>
      <c r="I9" s="117"/>
      <c r="J9" s="87">
        <f t="shared" si="0"/>
        <v>4</v>
      </c>
      <c r="K9" s="116"/>
      <c r="L9" s="93">
        <v>385</v>
      </c>
      <c r="M9" s="93">
        <v>750</v>
      </c>
      <c r="N9" s="93"/>
    </row>
    <row r="10" spans="1:14" ht="170.1" customHeight="1" x14ac:dyDescent="0.25">
      <c r="A10" s="112" t="s">
        <v>32</v>
      </c>
      <c r="B10" s="84" t="s">
        <v>36</v>
      </c>
      <c r="C10" s="85"/>
      <c r="D10" s="84" t="s">
        <v>33</v>
      </c>
      <c r="E10" s="117"/>
      <c r="F10" s="117"/>
      <c r="G10" s="87">
        <v>6</v>
      </c>
      <c r="H10" s="87">
        <v>2</v>
      </c>
      <c r="I10" s="117"/>
      <c r="J10" s="87">
        <f t="shared" si="0"/>
        <v>8</v>
      </c>
      <c r="K10" s="116"/>
      <c r="L10" s="93">
        <v>385</v>
      </c>
      <c r="M10" s="93">
        <v>750</v>
      </c>
      <c r="N10" s="93"/>
    </row>
    <row r="11" spans="1:14" ht="170.1" customHeight="1" x14ac:dyDescent="0.25">
      <c r="A11" s="112" t="s">
        <v>32</v>
      </c>
      <c r="B11" s="84" t="s">
        <v>28</v>
      </c>
      <c r="C11" s="85"/>
      <c r="D11" s="84" t="s">
        <v>33</v>
      </c>
      <c r="E11" s="117"/>
      <c r="F11" s="117"/>
      <c r="G11" s="87">
        <v>9</v>
      </c>
      <c r="H11" s="87">
        <v>1</v>
      </c>
      <c r="I11" s="117"/>
      <c r="J11" s="87">
        <f t="shared" si="0"/>
        <v>10</v>
      </c>
      <c r="K11" s="116"/>
      <c r="L11" s="93">
        <v>385</v>
      </c>
      <c r="M11" s="93">
        <v>750</v>
      </c>
      <c r="N11" s="93"/>
    </row>
    <row r="12" spans="1:14" ht="170.1" customHeight="1" x14ac:dyDescent="0.25">
      <c r="A12" s="112" t="s">
        <v>32</v>
      </c>
      <c r="B12" s="84" t="s">
        <v>21</v>
      </c>
      <c r="C12" s="85"/>
      <c r="D12" s="118"/>
      <c r="E12" s="117"/>
      <c r="F12" s="117"/>
      <c r="G12" s="87">
        <v>5</v>
      </c>
      <c r="H12" s="87">
        <v>2</v>
      </c>
      <c r="I12" s="117"/>
      <c r="J12" s="87">
        <f t="shared" si="0"/>
        <v>7</v>
      </c>
      <c r="K12" s="116"/>
      <c r="L12" s="93">
        <v>385</v>
      </c>
      <c r="M12" s="93">
        <v>750</v>
      </c>
      <c r="N12" s="93"/>
    </row>
    <row r="13" spans="1:14" ht="18" customHeight="1" x14ac:dyDescent="0.25">
      <c r="A13" s="119" t="s">
        <v>24</v>
      </c>
      <c r="B13" s="120"/>
      <c r="C13" s="121"/>
      <c r="D13" s="120"/>
      <c r="E13" s="122">
        <f t="shared" ref="E13:J13" si="1">SUM(E7:E12)</f>
        <v>4</v>
      </c>
      <c r="F13" s="122">
        <f t="shared" si="1"/>
        <v>0</v>
      </c>
      <c r="G13" s="122">
        <f t="shared" si="1"/>
        <v>21</v>
      </c>
      <c r="H13" s="122">
        <f t="shared" si="1"/>
        <v>16</v>
      </c>
      <c r="I13" s="122">
        <f t="shared" si="1"/>
        <v>0</v>
      </c>
      <c r="J13" s="122">
        <f t="shared" si="1"/>
        <v>41</v>
      </c>
      <c r="K13" s="123"/>
      <c r="L13" s="123"/>
      <c r="M13" s="123"/>
      <c r="N13" s="123"/>
    </row>
    <row r="14" spans="1:14" ht="170.1" customHeight="1" x14ac:dyDescent="0.25">
      <c r="A14" s="124" t="s">
        <v>37</v>
      </c>
      <c r="B14" s="84" t="s">
        <v>28</v>
      </c>
      <c r="C14" s="85"/>
      <c r="D14" s="84" t="s">
        <v>33</v>
      </c>
      <c r="E14" s="117"/>
      <c r="F14" s="117"/>
      <c r="G14" s="87">
        <v>1</v>
      </c>
      <c r="H14" s="87">
        <v>5</v>
      </c>
      <c r="I14" s="117"/>
      <c r="J14" s="87">
        <f>SUM(E14:I14)</f>
        <v>6</v>
      </c>
      <c r="K14" s="116"/>
      <c r="L14" s="93">
        <v>490</v>
      </c>
      <c r="M14" s="93">
        <v>795</v>
      </c>
      <c r="N14" s="93"/>
    </row>
    <row r="15" spans="1:14" ht="170.1" customHeight="1" x14ac:dyDescent="0.25">
      <c r="A15" s="112" t="s">
        <v>37</v>
      </c>
      <c r="B15" s="84" t="s">
        <v>38</v>
      </c>
      <c r="C15" s="85"/>
      <c r="D15" s="84" t="s">
        <v>33</v>
      </c>
      <c r="E15" s="117"/>
      <c r="F15" s="117"/>
      <c r="G15" s="117"/>
      <c r="H15" s="87">
        <v>1</v>
      </c>
      <c r="I15" s="117"/>
      <c r="J15" s="87">
        <v>1</v>
      </c>
      <c r="K15" s="116"/>
      <c r="L15" s="93">
        <v>490</v>
      </c>
      <c r="M15" s="93">
        <v>795</v>
      </c>
      <c r="N15" s="93"/>
    </row>
    <row r="16" spans="1:14" ht="170.1" customHeight="1" x14ac:dyDescent="0.25">
      <c r="A16" s="112" t="s">
        <v>37</v>
      </c>
      <c r="B16" s="84" t="s">
        <v>34</v>
      </c>
      <c r="C16" s="85"/>
      <c r="D16" s="84" t="s">
        <v>33</v>
      </c>
      <c r="E16" s="117"/>
      <c r="F16" s="87">
        <v>2</v>
      </c>
      <c r="G16" s="117"/>
      <c r="H16" s="87">
        <v>3</v>
      </c>
      <c r="I16" s="117"/>
      <c r="J16" s="87">
        <f>SUM(E16:I16)</f>
        <v>5</v>
      </c>
      <c r="K16" s="116"/>
      <c r="L16" s="93">
        <v>490</v>
      </c>
      <c r="M16" s="93">
        <v>795</v>
      </c>
      <c r="N16" s="93"/>
    </row>
    <row r="17" spans="1:14" ht="170.1" customHeight="1" x14ac:dyDescent="0.25">
      <c r="A17" s="112" t="s">
        <v>37</v>
      </c>
      <c r="B17" s="84" t="s">
        <v>21</v>
      </c>
      <c r="C17" s="85"/>
      <c r="D17" s="84" t="s">
        <v>33</v>
      </c>
      <c r="E17" s="117"/>
      <c r="F17" s="117"/>
      <c r="G17" s="117"/>
      <c r="H17" s="87">
        <v>5</v>
      </c>
      <c r="I17" s="117"/>
      <c r="J17" s="87">
        <f>SUM(E17:I17)</f>
        <v>5</v>
      </c>
      <c r="K17" s="116"/>
      <c r="L17" s="93">
        <v>490</v>
      </c>
      <c r="M17" s="93">
        <v>795</v>
      </c>
      <c r="N17" s="93"/>
    </row>
    <row r="18" spans="1:14" ht="18" customHeight="1" x14ac:dyDescent="0.25">
      <c r="A18" s="125" t="s">
        <v>24</v>
      </c>
      <c r="B18" s="121"/>
      <c r="C18" s="121"/>
      <c r="D18" s="121"/>
      <c r="E18" s="122">
        <f t="shared" ref="E18:J18" si="2">SUM(E14:E17)</f>
        <v>0</v>
      </c>
      <c r="F18" s="122">
        <f t="shared" si="2"/>
        <v>2</v>
      </c>
      <c r="G18" s="122">
        <f t="shared" si="2"/>
        <v>1</v>
      </c>
      <c r="H18" s="122">
        <f t="shared" si="2"/>
        <v>14</v>
      </c>
      <c r="I18" s="122">
        <f t="shared" si="2"/>
        <v>0</v>
      </c>
      <c r="J18" s="122">
        <f t="shared" si="2"/>
        <v>17</v>
      </c>
      <c r="K18" s="123"/>
      <c r="L18" s="123"/>
      <c r="M18" s="123"/>
      <c r="N18" s="93"/>
    </row>
    <row r="19" spans="1:14" ht="170.1" customHeight="1" x14ac:dyDescent="0.25">
      <c r="A19" s="112" t="s">
        <v>39</v>
      </c>
      <c r="B19" s="84" t="s">
        <v>21</v>
      </c>
      <c r="C19" s="85"/>
      <c r="D19" s="84" t="s">
        <v>33</v>
      </c>
      <c r="E19" s="87">
        <v>11</v>
      </c>
      <c r="F19" s="117"/>
      <c r="G19" s="87">
        <v>8</v>
      </c>
      <c r="H19" s="117"/>
      <c r="I19" s="87">
        <v>1</v>
      </c>
      <c r="J19" s="87">
        <f>SUM(E19:I19)</f>
        <v>20</v>
      </c>
      <c r="K19" s="116"/>
      <c r="L19" s="93">
        <v>595</v>
      </c>
      <c r="M19" s="93">
        <v>1120</v>
      </c>
      <c r="N19" s="93"/>
    </row>
    <row r="20" spans="1:14" ht="170.1" customHeight="1" x14ac:dyDescent="0.25">
      <c r="A20" s="112" t="s">
        <v>39</v>
      </c>
      <c r="B20" s="84" t="s">
        <v>40</v>
      </c>
      <c r="C20" s="85"/>
      <c r="D20" s="84" t="s">
        <v>33</v>
      </c>
      <c r="E20" s="87">
        <v>3</v>
      </c>
      <c r="F20" s="117"/>
      <c r="G20" s="87">
        <v>7</v>
      </c>
      <c r="H20" s="87">
        <v>14</v>
      </c>
      <c r="I20" s="87">
        <v>4</v>
      </c>
      <c r="J20" s="87">
        <f>SUM(E20:I20)</f>
        <v>28</v>
      </c>
      <c r="K20" s="116"/>
      <c r="L20" s="93">
        <v>595</v>
      </c>
      <c r="M20" s="93">
        <v>1120</v>
      </c>
      <c r="N20" s="93"/>
    </row>
    <row r="21" spans="1:14" ht="18" customHeight="1" thickBot="1" x14ac:dyDescent="0.3">
      <c r="A21" s="126" t="s">
        <v>24</v>
      </c>
      <c r="B21" s="127"/>
      <c r="C21" s="128"/>
      <c r="D21" s="127"/>
      <c r="E21" s="129">
        <f t="shared" ref="E21:J21" si="3">SUM(E19:E20)</f>
        <v>14</v>
      </c>
      <c r="F21" s="129">
        <f t="shared" si="3"/>
        <v>0</v>
      </c>
      <c r="G21" s="129">
        <f t="shared" si="3"/>
        <v>15</v>
      </c>
      <c r="H21" s="129">
        <f t="shared" si="3"/>
        <v>14</v>
      </c>
      <c r="I21" s="129">
        <f t="shared" si="3"/>
        <v>5</v>
      </c>
      <c r="J21" s="129">
        <f t="shared" si="3"/>
        <v>48</v>
      </c>
      <c r="K21" s="130"/>
      <c r="L21" s="130"/>
      <c r="M21" s="130"/>
      <c r="N21" s="93"/>
    </row>
    <row r="22" spans="1:14" ht="15.75" customHeight="1" thickBot="1" x14ac:dyDescent="0.3">
      <c r="A22" s="145" t="s">
        <v>41</v>
      </c>
      <c r="B22" s="146"/>
      <c r="C22" s="146"/>
      <c r="D22" s="147"/>
      <c r="E22" s="96">
        <f t="shared" ref="E22:J22" si="4">E21+E18+E13</f>
        <v>18</v>
      </c>
      <c r="F22" s="96">
        <f t="shared" si="4"/>
        <v>2</v>
      </c>
      <c r="G22" s="96">
        <f t="shared" si="4"/>
        <v>37</v>
      </c>
      <c r="H22" s="96">
        <f t="shared" si="4"/>
        <v>44</v>
      </c>
      <c r="I22" s="96">
        <f t="shared" si="4"/>
        <v>5</v>
      </c>
      <c r="J22" s="96">
        <f t="shared" si="4"/>
        <v>106</v>
      </c>
      <c r="K22" s="131"/>
      <c r="L22" s="100"/>
      <c r="M22" s="100"/>
      <c r="N22" s="93"/>
    </row>
    <row r="23" spans="1:14" ht="14.25" customHeight="1" x14ac:dyDescent="0.2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</row>
  </sheetData>
  <mergeCells count="1">
    <mergeCell ref="A22:D22"/>
  </mergeCells>
  <phoneticPr fontId="0" type="noConversion"/>
  <pageMargins left="0.70866099999999999" right="0.70866099999999999" top="0.78740200000000005" bottom="0.78740200000000005" header="0.31496099999999999" footer="0.31496099999999999"/>
  <pageSetup scale="59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Gesamttotal</vt:lpstr>
      <vt:lpstr>Damen </vt:lpstr>
      <vt:lpstr>Herren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2026-01-05T15:29:19Z</dcterms:created>
  <dcterms:modified xsi:type="dcterms:W3CDTF">2026-01-21T14:34:19Z</dcterms:modified>
</cp:coreProperties>
</file>